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isplej" sheetId="1" r:id="rId1"/>
    <sheet name="tisk" sheetId="2" r:id="rId2"/>
    <sheet name="tabulky" sheetId="3" r:id="rId3"/>
  </sheets>
  <definedNames/>
  <calcPr fullCalcOnLoad="1"/>
</workbook>
</file>

<file path=xl/sharedStrings.xml><?xml version="1.0" encoding="utf-8"?>
<sst xmlns="http://schemas.openxmlformats.org/spreadsheetml/2006/main" count="126" uniqueCount="77">
  <si>
    <t>E</t>
  </si>
  <si>
    <t>D</t>
  </si>
  <si>
    <t>A</t>
  </si>
  <si>
    <t>G</t>
  </si>
  <si>
    <t>H</t>
  </si>
  <si>
    <t>e</t>
  </si>
  <si>
    <t>c</t>
  </si>
  <si>
    <t>c#</t>
  </si>
  <si>
    <t>d</t>
  </si>
  <si>
    <t>d#</t>
  </si>
  <si>
    <t>f</t>
  </si>
  <si>
    <t>f#</t>
  </si>
  <si>
    <t>g</t>
  </si>
  <si>
    <t>g#</t>
  </si>
  <si>
    <t>a</t>
  </si>
  <si>
    <t>b</t>
  </si>
  <si>
    <t>h</t>
  </si>
  <si>
    <t>dur</t>
  </si>
  <si>
    <t>stupnice</t>
  </si>
  <si>
    <t>radek</t>
  </si>
  <si>
    <t>prvku</t>
  </si>
  <si>
    <t>ocislovani tonů</t>
  </si>
  <si>
    <t>od tónu</t>
  </si>
  <si>
    <t>typ stupnice</t>
  </si>
  <si>
    <t>stupnice od c</t>
  </si>
  <si>
    <t>tony v číslech</t>
  </si>
  <si>
    <t>tony z hmatníku v číslech</t>
  </si>
  <si>
    <t>precislovaní jen pro tony stupnice</t>
  </si>
  <si>
    <t>nevybrané tony na nulu</t>
  </si>
  <si>
    <t>prevod</t>
  </si>
  <si>
    <t>na čísla</t>
  </si>
  <si>
    <t>prevod na radek stupnice</t>
  </si>
  <si>
    <t>a počet tonu</t>
  </si>
  <si>
    <t>prepocet o kolik</t>
  </si>
  <si>
    <t>převod tón na číslo</t>
  </si>
  <si>
    <t>jmena stupnic</t>
  </si>
  <si>
    <t>popis stupnic</t>
  </si>
  <si>
    <t>prepis tonu hmatniku</t>
  </si>
  <si>
    <t>na poradi tonů ve stupnici</t>
  </si>
  <si>
    <t>blues</t>
  </si>
  <si>
    <t>country blues</t>
  </si>
  <si>
    <t>cikánská</t>
  </si>
  <si>
    <t>celotónová</t>
  </si>
  <si>
    <t>chromatická</t>
  </si>
  <si>
    <t>zmenšená</t>
  </si>
  <si>
    <t>bebop</t>
  </si>
  <si>
    <t>pozice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</si>
  <si>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</si>
  <si>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</si>
  <si>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</si>
  <si>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</si>
  <si>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</si>
  <si>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</si>
  <si>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</si>
  <si>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</si>
  <si>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</si>
  <si>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</si>
  <si>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</si>
  <si>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</si>
  <si>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ladění</t>
  </si>
  <si>
    <t>zpět do tónů</t>
  </si>
  <si>
    <t>blues pentatonika</t>
  </si>
  <si>
    <t>pentatonika (dur)</t>
  </si>
  <si>
    <t>harmonická dur</t>
  </si>
  <si>
    <t>moll</t>
  </si>
  <si>
    <t>zmenšená blues</t>
  </si>
  <si>
    <t>melodická mol</t>
  </si>
  <si>
    <t>cikánská a tón navíc</t>
  </si>
  <si>
    <t>pentatonika moll</t>
  </si>
  <si>
    <t>harmonická moll</t>
  </si>
  <si>
    <t>Vyber stupnici pomocí CTRL+C</t>
  </si>
  <si>
    <t>&lt;&lt; sem vlož vybranou stupnici pomocí CTRL+V</t>
  </si>
  <si>
    <t>vybraný úsek hmatníku</t>
  </si>
  <si>
    <t>zde můžeš přeladit struny</t>
  </si>
  <si>
    <t>moll komb bebop</t>
  </si>
  <si>
    <t>španělská bebop</t>
  </si>
  <si>
    <t>dominantní bebop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</si>
</sst>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6">
    <font>
      <sz val="11"/>
      <color theme="1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b/>
      <sz val="10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0"/>
      <color indexed="6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6"/>
      <color indexed="13"/>
      <name val="Calibri"/>
      <family val="2"/>
    </font>
    <font>
      <b/>
      <sz val="14"/>
      <color indexed="60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6"/>
      <color indexed="63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sz val="16"/>
      <color indexed="13"/>
      <name val="Calibri"/>
      <family val="2"/>
    </font>
    <font>
      <sz val="11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b/>
      <sz val="10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0"/>
      <color rgb="FF9C65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FF0000"/>
      <name val="Verdana"/>
      <family val="2"/>
    </font>
    <font>
      <sz val="10"/>
      <color rgb="FF3F3F76"/>
      <name val="Verdana"/>
      <family val="2"/>
    </font>
    <font>
      <b/>
      <sz val="10"/>
      <color rgb="FFFA7D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6"/>
      <color rgb="FFFFFF00"/>
      <name val="Calibri"/>
      <family val="2"/>
    </font>
    <font>
      <b/>
      <sz val="14"/>
      <color theme="9" tint="-0.4999699890613556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 tint="0.24998000264167786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FFC000"/>
      <name val="Calibri"/>
      <family val="2"/>
    </font>
    <font>
      <sz val="16"/>
      <color rgb="FFFFFF00"/>
      <name val="Calibri"/>
      <family val="2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  <font>
      <sz val="11"/>
      <color theme="0" tint="-0.499969989061355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 tint="0.1500000059604644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7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6" borderId="0" xfId="0" applyFill="1" applyAlignment="1">
      <alignment horizontal="right"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8" borderId="0" xfId="0" applyFill="1" applyAlignment="1">
      <alignment/>
    </xf>
    <xf numFmtId="0" fontId="0" fillId="35" borderId="10" xfId="0" applyFill="1" applyBorder="1" applyAlignment="1">
      <alignment/>
    </xf>
    <xf numFmtId="0" fontId="0" fillId="0" borderId="0" xfId="0" applyFill="1" applyAlignment="1">
      <alignment/>
    </xf>
    <xf numFmtId="0" fontId="0" fillId="37" borderId="10" xfId="0" applyFill="1" applyBorder="1" applyAlignment="1">
      <alignment/>
    </xf>
    <xf numFmtId="0" fontId="0" fillId="0" borderId="0" xfId="0" applyBorder="1" applyAlignment="1">
      <alignment/>
    </xf>
    <xf numFmtId="0" fontId="0" fillId="17" borderId="1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17" borderId="18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51" fillId="39" borderId="20" xfId="0" applyFont="1" applyFill="1" applyBorder="1" applyAlignment="1">
      <alignment horizontal="center" vertical="center"/>
    </xf>
    <xf numFmtId="0" fontId="51" fillId="39" borderId="10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34" borderId="0" xfId="0" applyFont="1" applyFill="1" applyAlignment="1">
      <alignment horizontal="center"/>
    </xf>
    <xf numFmtId="0" fontId="53" fillId="36" borderId="0" xfId="0" applyFont="1" applyFill="1" applyAlignment="1">
      <alignment horizontal="center"/>
    </xf>
    <xf numFmtId="0" fontId="53" fillId="35" borderId="0" xfId="0" applyFont="1" applyFill="1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40" borderId="0" xfId="0" applyFill="1" applyAlignment="1">
      <alignment/>
    </xf>
    <xf numFmtId="0" fontId="54" fillId="41" borderId="10" xfId="0" applyFont="1" applyFill="1" applyBorder="1" applyAlignment="1">
      <alignment horizontal="center" vertical="center"/>
    </xf>
    <xf numFmtId="0" fontId="0" fillId="40" borderId="0" xfId="0" applyFill="1" applyAlignment="1">
      <alignment horizontal="center"/>
    </xf>
    <xf numFmtId="0" fontId="0" fillId="40" borderId="0" xfId="0" applyFill="1" applyBorder="1" applyAlignment="1">
      <alignment/>
    </xf>
    <xf numFmtId="0" fontId="0" fillId="42" borderId="0" xfId="0" applyFill="1" applyAlignment="1">
      <alignment/>
    </xf>
    <xf numFmtId="0" fontId="23" fillId="41" borderId="10" xfId="0" applyFont="1" applyFill="1" applyBorder="1" applyAlignment="1">
      <alignment horizontal="center" vertical="center"/>
    </xf>
    <xf numFmtId="0" fontId="0" fillId="40" borderId="0" xfId="0" applyFill="1" applyAlignment="1">
      <alignment horizontal="left"/>
    </xf>
    <xf numFmtId="0" fontId="55" fillId="4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6" fillId="43" borderId="10" xfId="0" applyFont="1" applyFill="1" applyBorder="1" applyAlignment="1">
      <alignment horizontal="center" vertical="center"/>
    </xf>
    <xf numFmtId="0" fontId="57" fillId="43" borderId="2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7" fillId="43" borderId="10" xfId="0" applyFont="1" applyFill="1" applyBorder="1" applyAlignment="1">
      <alignment horizontal="center"/>
    </xf>
    <xf numFmtId="0" fontId="54" fillId="40" borderId="10" xfId="0" applyFont="1" applyFill="1" applyBorder="1" applyAlignment="1">
      <alignment/>
    </xf>
    <xf numFmtId="0" fontId="54" fillId="35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/>
    </xf>
    <xf numFmtId="0" fontId="58" fillId="40" borderId="0" xfId="0" applyFont="1" applyFill="1" applyAlignment="1">
      <alignment/>
    </xf>
    <xf numFmtId="0" fontId="58" fillId="40" borderId="0" xfId="0" applyFont="1" applyFill="1" applyAlignment="1">
      <alignment horizontal="center"/>
    </xf>
    <xf numFmtId="0" fontId="59" fillId="40" borderId="0" xfId="0" applyFont="1" applyFill="1" applyAlignment="1">
      <alignment horizontal="center" vertical="center"/>
    </xf>
    <xf numFmtId="0" fontId="60" fillId="40" borderId="0" xfId="0" applyFont="1" applyFill="1" applyAlignment="1">
      <alignment/>
    </xf>
    <xf numFmtId="0" fontId="61" fillId="40" borderId="0" xfId="0" applyFont="1" applyFill="1" applyAlignment="1">
      <alignment/>
    </xf>
    <xf numFmtId="0" fontId="60" fillId="40" borderId="0" xfId="0" applyFont="1" applyFill="1" applyAlignment="1">
      <alignment horizontal="center"/>
    </xf>
    <xf numFmtId="0" fontId="62" fillId="40" borderId="0" xfId="0" applyFont="1" applyFill="1" applyAlignment="1">
      <alignment/>
    </xf>
    <xf numFmtId="0" fontId="62" fillId="4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63" fillId="44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45" borderId="1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0" fillId="40" borderId="25" xfId="0" applyFont="1" applyFill="1" applyBorder="1" applyAlignment="1">
      <alignment horizontal="center"/>
    </xf>
    <xf numFmtId="0" fontId="57" fillId="44" borderId="24" xfId="0" applyFont="1" applyFill="1" applyBorder="1" applyAlignment="1">
      <alignment horizontal="center"/>
    </xf>
    <xf numFmtId="0" fontId="57" fillId="44" borderId="26" xfId="0" applyFont="1" applyFill="1" applyBorder="1" applyAlignment="1">
      <alignment horizontal="center"/>
    </xf>
    <xf numFmtId="0" fontId="57" fillId="44" borderId="27" xfId="0" applyFont="1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57" fillId="44" borderId="10" xfId="0" applyFont="1" applyFill="1" applyBorder="1" applyAlignment="1">
      <alignment horizontal="center"/>
    </xf>
    <xf numFmtId="0" fontId="57" fillId="43" borderId="24" xfId="0" applyFont="1" applyFill="1" applyBorder="1" applyAlignment="1">
      <alignment horizontal="center"/>
    </xf>
    <xf numFmtId="0" fontId="57" fillId="43" borderId="26" xfId="0" applyFont="1" applyFill="1" applyBorder="1" applyAlignment="1">
      <alignment horizontal="center"/>
    </xf>
    <xf numFmtId="0" fontId="57" fillId="43" borderId="27" xfId="0" applyFont="1" applyFill="1" applyBorder="1" applyAlignment="1">
      <alignment horizontal="center"/>
    </xf>
    <xf numFmtId="0" fontId="65" fillId="42" borderId="0" xfId="0" applyFont="1" applyFill="1" applyAlignment="1">
      <alignment horizontal="center" vertical="center"/>
    </xf>
    <xf numFmtId="0" fontId="65" fillId="42" borderId="28" xfId="0" applyFont="1" applyFill="1" applyBorder="1" applyAlignment="1">
      <alignment horizontal="center" vertical="center"/>
    </xf>
    <xf numFmtId="0" fontId="62" fillId="40" borderId="25" xfId="0" applyFont="1" applyFill="1" applyBorder="1" applyAlignment="1">
      <alignment horizontal="center"/>
    </xf>
    <xf numFmtId="0" fontId="62" fillId="40" borderId="29" xfId="0" applyFont="1" applyFill="1" applyBorder="1" applyAlignment="1">
      <alignment horizontal="center"/>
    </xf>
    <xf numFmtId="0" fontId="64" fillId="0" borderId="24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7">
    <dxf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/>
    <dxf>
      <font>
        <color auto="1"/>
      </font>
      <fill>
        <patternFill>
          <bgColor theme="1"/>
        </patternFill>
      </fill>
    </dxf>
    <dxf>
      <font>
        <color theme="2" tint="-0.4999699890613556"/>
      </font>
      <fill>
        <patternFill>
          <bgColor theme="2" tint="-0.4999699890613556"/>
        </patternFill>
      </fill>
    </dxf>
    <dxf>
      <font>
        <color theme="2" tint="-0.4999699890613556"/>
      </font>
      <fill>
        <patternFill>
          <bgColor theme="2" tint="-0.4999699890613556"/>
        </patternFill>
      </fill>
    </dxf>
    <dxf>
      <font>
        <color theme="9" tint="-0.4999699890613556"/>
      </font>
      <fill>
        <patternFill>
          <bgColor theme="9" tint="-0.4999699890613556"/>
        </patternFill>
      </fill>
    </dxf>
    <dxf/>
    <dxf>
      <font>
        <color theme="9" tint="-0.4999699890613556"/>
      </font>
      <fill>
        <patternFill>
          <bgColor theme="9" tint="-0.4999699890613556"/>
        </patternFill>
      </fill>
    </dxf>
    <dxf>
      <font>
        <color theme="9" tint="-0.4999699890613556"/>
      </font>
      <fill>
        <patternFill>
          <bgColor theme="9" tint="-0.4999699890613556"/>
        </patternFill>
      </fill>
      <border/>
    </dxf>
    <dxf>
      <font>
        <color theme="2" tint="-0.4999699890613556"/>
      </font>
      <fill>
        <patternFill>
          <bgColor theme="2" tint="-0.4999699890613556"/>
        </patternFill>
      </fill>
      <border/>
    </dxf>
    <dxf>
      <font>
        <color auto="1"/>
      </font>
      <fill>
        <patternFill>
          <bgColor theme="1"/>
        </patternFill>
      </fill>
      <border/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16</xdr:row>
      <xdr:rowOff>28575</xdr:rowOff>
    </xdr:from>
    <xdr:to>
      <xdr:col>26</xdr:col>
      <xdr:colOff>371475</xdr:colOff>
      <xdr:row>17</xdr:row>
      <xdr:rowOff>9525</xdr:rowOff>
    </xdr:to>
    <xdr:sp>
      <xdr:nvSpPr>
        <xdr:cNvPr id="1" name="Šipka doprava 1"/>
        <xdr:cNvSpPr>
          <a:spLocks/>
        </xdr:cNvSpPr>
      </xdr:nvSpPr>
      <xdr:spPr>
        <a:xfrm rot="10800000">
          <a:off x="3248025" y="3105150"/>
          <a:ext cx="4543425" cy="171450"/>
        </a:xfrm>
        <a:prstGeom prst="rightArrow">
          <a:avLst>
            <a:gd name="adj" fmla="val 47680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9525</xdr:rowOff>
    </xdr:from>
    <xdr:to>
      <xdr:col>25</xdr:col>
      <xdr:colOff>209550</xdr:colOff>
      <xdr:row>20</xdr:row>
      <xdr:rowOff>0</xdr:rowOff>
    </xdr:to>
    <xdr:sp>
      <xdr:nvSpPr>
        <xdr:cNvPr id="2" name="Šipka doprava 2"/>
        <xdr:cNvSpPr>
          <a:spLocks/>
        </xdr:cNvSpPr>
      </xdr:nvSpPr>
      <xdr:spPr>
        <a:xfrm>
          <a:off x="1933575" y="3657600"/>
          <a:ext cx="5324475" cy="180975"/>
        </a:xfrm>
        <a:prstGeom prst="rightArrow">
          <a:avLst>
            <a:gd name="adj" fmla="val 47976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26</xdr:row>
      <xdr:rowOff>142875</xdr:rowOff>
    </xdr:from>
    <xdr:to>
      <xdr:col>27</xdr:col>
      <xdr:colOff>19050</xdr:colOff>
      <xdr:row>27</xdr:row>
      <xdr:rowOff>142875</xdr:rowOff>
    </xdr:to>
    <xdr:sp>
      <xdr:nvSpPr>
        <xdr:cNvPr id="3" name="Šipka doprava 3"/>
        <xdr:cNvSpPr>
          <a:spLocks/>
        </xdr:cNvSpPr>
      </xdr:nvSpPr>
      <xdr:spPr>
        <a:xfrm rot="19657382">
          <a:off x="5210175" y="5133975"/>
          <a:ext cx="2600325" cy="190500"/>
        </a:xfrm>
        <a:prstGeom prst="rightArrow">
          <a:avLst>
            <a:gd name="adj" fmla="val 44569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26</xdr:row>
      <xdr:rowOff>57150</xdr:rowOff>
    </xdr:from>
    <xdr:to>
      <xdr:col>25</xdr:col>
      <xdr:colOff>257175</xdr:colOff>
      <xdr:row>27</xdr:row>
      <xdr:rowOff>47625</xdr:rowOff>
    </xdr:to>
    <xdr:sp>
      <xdr:nvSpPr>
        <xdr:cNvPr id="4" name="Šipka doprava 7"/>
        <xdr:cNvSpPr>
          <a:spLocks/>
        </xdr:cNvSpPr>
      </xdr:nvSpPr>
      <xdr:spPr>
        <a:xfrm rot="19657382">
          <a:off x="5181600" y="5048250"/>
          <a:ext cx="2124075" cy="180975"/>
        </a:xfrm>
        <a:prstGeom prst="rightArrow">
          <a:avLst>
            <a:gd name="adj" fmla="val 43064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57150</xdr:rowOff>
    </xdr:from>
    <xdr:to>
      <xdr:col>19</xdr:col>
      <xdr:colOff>47625</xdr:colOff>
      <xdr:row>1</xdr:row>
      <xdr:rowOff>9525</xdr:rowOff>
    </xdr:to>
    <xdr:sp>
      <xdr:nvSpPr>
        <xdr:cNvPr id="5" name="Šipka doprava 8"/>
        <xdr:cNvSpPr>
          <a:spLocks/>
        </xdr:cNvSpPr>
      </xdr:nvSpPr>
      <xdr:spPr>
        <a:xfrm>
          <a:off x="2486025" y="57150"/>
          <a:ext cx="2095500" cy="152400"/>
        </a:xfrm>
        <a:prstGeom prst="rightArrow">
          <a:avLst>
            <a:gd name="adj" fmla="val 46365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28575</xdr:rowOff>
    </xdr:from>
    <xdr:to>
      <xdr:col>20</xdr:col>
      <xdr:colOff>66675</xdr:colOff>
      <xdr:row>2</xdr:row>
      <xdr:rowOff>0</xdr:rowOff>
    </xdr:to>
    <xdr:sp>
      <xdr:nvSpPr>
        <xdr:cNvPr id="6" name="Šipka doprava 9"/>
        <xdr:cNvSpPr>
          <a:spLocks/>
        </xdr:cNvSpPr>
      </xdr:nvSpPr>
      <xdr:spPr>
        <a:xfrm rot="10800000">
          <a:off x="2276475" y="228600"/>
          <a:ext cx="2533650" cy="171450"/>
        </a:xfrm>
        <a:prstGeom prst="rightArrow">
          <a:avLst>
            <a:gd name="adj" fmla="val 46615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66675</xdr:rowOff>
    </xdr:from>
    <xdr:to>
      <xdr:col>24</xdr:col>
      <xdr:colOff>161925</xdr:colOff>
      <xdr:row>32</xdr:row>
      <xdr:rowOff>57150</xdr:rowOff>
    </xdr:to>
    <xdr:sp>
      <xdr:nvSpPr>
        <xdr:cNvPr id="7" name="Šipka doprava 10"/>
        <xdr:cNvSpPr>
          <a:spLocks/>
        </xdr:cNvSpPr>
      </xdr:nvSpPr>
      <xdr:spPr>
        <a:xfrm rot="309175">
          <a:off x="2314575" y="6010275"/>
          <a:ext cx="3676650" cy="180975"/>
        </a:xfrm>
        <a:prstGeom prst="rightArrow">
          <a:avLst>
            <a:gd name="adj" fmla="val 47564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123825</xdr:colOff>
      <xdr:row>30</xdr:row>
      <xdr:rowOff>19050</xdr:rowOff>
    </xdr:from>
    <xdr:to>
      <xdr:col>25</xdr:col>
      <xdr:colOff>352425</xdr:colOff>
      <xdr:row>30</xdr:row>
      <xdr:rowOff>190500</xdr:rowOff>
    </xdr:to>
    <xdr:sp>
      <xdr:nvSpPr>
        <xdr:cNvPr id="8" name="Šipka doprava 11"/>
        <xdr:cNvSpPr>
          <a:spLocks/>
        </xdr:cNvSpPr>
      </xdr:nvSpPr>
      <xdr:spPr>
        <a:xfrm rot="10800000">
          <a:off x="5486400" y="5772150"/>
          <a:ext cx="1914525" cy="171450"/>
        </a:xfrm>
        <a:prstGeom prst="rightArrow">
          <a:avLst>
            <a:gd name="adj" fmla="val 41962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95250</xdr:colOff>
      <xdr:row>9</xdr:row>
      <xdr:rowOff>66675</xdr:rowOff>
    </xdr:from>
    <xdr:to>
      <xdr:col>14</xdr:col>
      <xdr:colOff>104775</xdr:colOff>
      <xdr:row>31</xdr:row>
      <xdr:rowOff>19050</xdr:rowOff>
    </xdr:to>
    <xdr:sp>
      <xdr:nvSpPr>
        <xdr:cNvPr id="9" name="Šipka doprava 12"/>
        <xdr:cNvSpPr>
          <a:spLocks/>
        </xdr:cNvSpPr>
      </xdr:nvSpPr>
      <xdr:spPr>
        <a:xfrm rot="18257764">
          <a:off x="3286125" y="1800225"/>
          <a:ext cx="238125" cy="4162425"/>
        </a:xfrm>
        <a:prstGeom prst="rightArrow">
          <a:avLst>
            <a:gd name="adj" fmla="val 47152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114300</xdr:rowOff>
    </xdr:from>
    <xdr:to>
      <xdr:col>15</xdr:col>
      <xdr:colOff>152400</xdr:colOff>
      <xdr:row>31</xdr:row>
      <xdr:rowOff>19050</xdr:rowOff>
    </xdr:to>
    <xdr:sp>
      <xdr:nvSpPr>
        <xdr:cNvPr id="10" name="Šipka doprava 13"/>
        <xdr:cNvSpPr>
          <a:spLocks/>
        </xdr:cNvSpPr>
      </xdr:nvSpPr>
      <xdr:spPr>
        <a:xfrm rot="7423129">
          <a:off x="3562350" y="2038350"/>
          <a:ext cx="238125" cy="3924300"/>
        </a:xfrm>
        <a:prstGeom prst="rightArrow">
          <a:avLst>
            <a:gd name="adj" fmla="val 46976"/>
          </a:avLst>
        </a:prstGeom>
        <a:solidFill>
          <a:srgbClr val="4F81BD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2</xdr:col>
      <xdr:colOff>171450</xdr:colOff>
      <xdr:row>1</xdr:row>
      <xdr:rowOff>76200</xdr:rowOff>
    </xdr:to>
    <xdr:sp>
      <xdr:nvSpPr>
        <xdr:cNvPr id="11" name="Šipka doprava 14"/>
        <xdr:cNvSpPr>
          <a:spLocks/>
        </xdr:cNvSpPr>
      </xdr:nvSpPr>
      <xdr:spPr>
        <a:xfrm>
          <a:off x="142875" y="0"/>
          <a:ext cx="771525" cy="276225"/>
        </a:xfrm>
        <a:prstGeom prst="rightArrow">
          <a:avLst>
            <a:gd name="adj" fmla="val 32569"/>
          </a:avLst>
        </a:prstGeom>
        <a:solidFill>
          <a:srgbClr val="00B050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29</xdr:row>
      <xdr:rowOff>180975</xdr:rowOff>
    </xdr:from>
    <xdr:to>
      <xdr:col>3</xdr:col>
      <xdr:colOff>38100</xdr:colOff>
      <xdr:row>31</xdr:row>
      <xdr:rowOff>66675</xdr:rowOff>
    </xdr:to>
    <xdr:sp>
      <xdr:nvSpPr>
        <xdr:cNvPr id="12" name="Šipka doprava 15"/>
        <xdr:cNvSpPr>
          <a:spLocks/>
        </xdr:cNvSpPr>
      </xdr:nvSpPr>
      <xdr:spPr>
        <a:xfrm>
          <a:off x="209550" y="5743575"/>
          <a:ext cx="771525" cy="266700"/>
        </a:xfrm>
        <a:prstGeom prst="rightArrow">
          <a:avLst>
            <a:gd name="adj" fmla="val 32569"/>
          </a:avLst>
        </a:prstGeom>
        <a:solidFill>
          <a:srgbClr val="00B050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28</xdr:row>
      <xdr:rowOff>152400</xdr:rowOff>
    </xdr:from>
    <xdr:to>
      <xdr:col>3</xdr:col>
      <xdr:colOff>47625</xdr:colOff>
      <xdr:row>30</xdr:row>
      <xdr:rowOff>47625</xdr:rowOff>
    </xdr:to>
    <xdr:sp>
      <xdr:nvSpPr>
        <xdr:cNvPr id="13" name="Šipka doprava 16"/>
        <xdr:cNvSpPr>
          <a:spLocks/>
        </xdr:cNvSpPr>
      </xdr:nvSpPr>
      <xdr:spPr>
        <a:xfrm>
          <a:off x="219075" y="5524500"/>
          <a:ext cx="771525" cy="276225"/>
        </a:xfrm>
        <a:prstGeom prst="rightArrow">
          <a:avLst>
            <a:gd name="adj" fmla="val 32569"/>
          </a:avLst>
        </a:prstGeom>
        <a:solidFill>
          <a:srgbClr val="00B050">
            <a:alpha val="3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0"/>
  <sheetViews>
    <sheetView tabSelected="1" zoomScalePageLayoutView="0" workbookViewId="0" topLeftCell="A1">
      <selection activeCell="AZ12" sqref="AZ12"/>
    </sheetView>
  </sheetViews>
  <sheetFormatPr defaultColWidth="4.00390625" defaultRowHeight="18.75" customHeight="1"/>
  <cols>
    <col min="1" max="2" width="4.00390625" style="0" customWidth="1"/>
    <col min="3" max="3" width="6.7109375" style="62" customWidth="1"/>
    <col min="4" max="5" width="4.00390625" style="0" customWidth="1"/>
    <col min="6" max="11" width="4.140625" style="1" customWidth="1"/>
    <col min="12" max="18" width="4.140625" style="0" customWidth="1"/>
    <col min="19" max="19" width="4.140625" style="1" customWidth="1"/>
    <col min="20" max="28" width="4.140625" style="0" customWidth="1"/>
  </cols>
  <sheetData>
    <row r="1" spans="1:74" ht="18.75" customHeight="1">
      <c r="A1" s="54"/>
      <c r="B1" s="54"/>
      <c r="C1" s="60"/>
      <c r="D1" s="54"/>
      <c r="E1" s="54"/>
      <c r="F1" s="56"/>
      <c r="G1" s="56"/>
      <c r="H1" s="56"/>
      <c r="I1" s="56"/>
      <c r="J1" s="56"/>
      <c r="K1" s="56"/>
      <c r="L1" s="54"/>
      <c r="M1" s="54"/>
      <c r="N1" s="54"/>
      <c r="O1" s="54"/>
      <c r="P1" s="54"/>
      <c r="Q1" s="54"/>
      <c r="R1" s="54"/>
      <c r="S1" s="56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</row>
    <row r="2" spans="1:74" ht="18.75" customHeight="1">
      <c r="A2" s="54"/>
      <c r="B2" s="54"/>
      <c r="C2" s="89" t="s">
        <v>59</v>
      </c>
      <c r="D2" s="90"/>
      <c r="E2" s="91"/>
      <c r="F2" s="63" t="s">
        <v>0</v>
      </c>
      <c r="G2" s="63" t="s">
        <v>2</v>
      </c>
      <c r="H2" s="63" t="s">
        <v>1</v>
      </c>
      <c r="I2" s="63" t="s">
        <v>3</v>
      </c>
      <c r="J2" s="63" t="s">
        <v>4</v>
      </c>
      <c r="K2" s="63" t="s">
        <v>0</v>
      </c>
      <c r="L2" s="54"/>
      <c r="M2" s="54"/>
      <c r="N2" s="54"/>
      <c r="O2" s="54"/>
      <c r="P2" s="89" t="s">
        <v>18</v>
      </c>
      <c r="Q2" s="90"/>
      <c r="R2" s="91"/>
      <c r="S2" s="64" t="s">
        <v>12</v>
      </c>
      <c r="T2" s="94" t="s">
        <v>17</v>
      </c>
      <c r="U2" s="95"/>
      <c r="V2" s="95"/>
      <c r="W2" s="95"/>
      <c r="X2" s="95"/>
      <c r="Y2" s="96"/>
      <c r="Z2" s="75" t="s">
        <v>71</v>
      </c>
      <c r="AA2" s="74"/>
      <c r="AB2" s="74"/>
      <c r="AC2" s="74"/>
      <c r="AD2" s="74"/>
      <c r="AE2" s="74"/>
      <c r="AF2" s="74"/>
      <c r="AG2" s="54"/>
      <c r="AH2" s="54"/>
      <c r="AI2" s="54"/>
      <c r="AJ2" s="54"/>
      <c r="AK2" s="54"/>
      <c r="AL2" s="54"/>
      <c r="AM2" s="54"/>
      <c r="AN2" s="54"/>
      <c r="AO2" s="57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</row>
    <row r="3" spans="1:74" ht="18.75" customHeight="1">
      <c r="A3" s="54"/>
      <c r="B3" s="54"/>
      <c r="C3" s="60"/>
      <c r="D3" s="54"/>
      <c r="E3" s="54"/>
      <c r="F3" s="88" t="s">
        <v>73</v>
      </c>
      <c r="G3" s="88"/>
      <c r="H3" s="88"/>
      <c r="I3" s="88"/>
      <c r="J3" s="88"/>
      <c r="K3" s="88"/>
      <c r="L3" s="54"/>
      <c r="M3" s="54"/>
      <c r="N3" s="54"/>
      <c r="O3" s="54"/>
      <c r="P3" s="93" t="s">
        <v>46</v>
      </c>
      <c r="Q3" s="93"/>
      <c r="R3" s="93"/>
      <c r="S3" s="67">
        <v>2</v>
      </c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7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</row>
    <row r="4" spans="1:74" ht="15" customHeight="1" thickBot="1">
      <c r="A4" s="54"/>
      <c r="B4" s="54"/>
      <c r="C4" s="60"/>
      <c r="D4" s="54"/>
      <c r="E4" s="54"/>
      <c r="F4" s="56"/>
      <c r="G4" s="56"/>
      <c r="H4" s="56"/>
      <c r="I4" s="56"/>
      <c r="J4" s="56"/>
      <c r="K4" s="56"/>
      <c r="L4" s="54"/>
      <c r="M4" s="54"/>
      <c r="N4" s="54"/>
      <c r="O4" s="54"/>
      <c r="P4" s="54"/>
      <c r="Q4" s="54"/>
      <c r="R4" s="54"/>
      <c r="S4" s="76"/>
      <c r="T4" s="74"/>
      <c r="U4" s="74"/>
      <c r="V4" s="7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7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</row>
    <row r="5" spans="1:74" ht="13.5" customHeight="1" thickBot="1">
      <c r="A5" s="54"/>
      <c r="B5" s="54"/>
      <c r="C5" s="60"/>
      <c r="D5" s="54"/>
      <c r="E5" s="54"/>
      <c r="F5" s="43">
        <f>tabulky!L2</f>
        <v>6</v>
      </c>
      <c r="G5" s="44">
        <f>tabulky!M2</f>
        <v>2</v>
      </c>
      <c r="H5" s="44">
        <f>tabulky!N2</f>
        <v>5</v>
      </c>
      <c r="I5" s="44">
        <f>tabulky!O2</f>
        <v>1</v>
      </c>
      <c r="J5" s="44">
        <f>tabulky!P2</f>
        <v>3</v>
      </c>
      <c r="K5" s="45">
        <f>tabulky!Q2</f>
        <v>6</v>
      </c>
      <c r="L5" s="54"/>
      <c r="M5" s="54"/>
      <c r="N5" s="54"/>
      <c r="O5" s="54"/>
      <c r="P5" s="54"/>
      <c r="Q5" s="54"/>
      <c r="R5" s="54"/>
      <c r="S5" s="56"/>
      <c r="T5" s="54"/>
      <c r="U5" s="54"/>
      <c r="V5" s="54"/>
      <c r="W5" s="54"/>
      <c r="X5" s="54"/>
      <c r="Y5" s="54"/>
      <c r="Z5" s="54"/>
      <c r="AA5" s="54"/>
      <c r="AB5" s="54"/>
      <c r="AC5" s="75" t="s">
        <v>70</v>
      </c>
      <c r="AD5" s="75"/>
      <c r="AE5" s="75"/>
      <c r="AF5" s="75"/>
      <c r="AG5" s="75"/>
      <c r="AH5" s="75"/>
      <c r="AI5" s="75"/>
      <c r="AJ5" s="75"/>
      <c r="AK5" s="75"/>
      <c r="AL5" s="75"/>
      <c r="AM5" s="54"/>
      <c r="AN5" s="54"/>
      <c r="AO5" s="57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</row>
    <row r="6" spans="1:74" ht="31.5" customHeight="1">
      <c r="A6" s="54"/>
      <c r="B6" s="54"/>
      <c r="C6" s="61" t="s">
        <v>47</v>
      </c>
      <c r="D6" s="54"/>
      <c r="E6" s="54"/>
      <c r="F6" s="41">
        <f>tabulky!L3</f>
        <v>0</v>
      </c>
      <c r="G6" s="41">
        <f>tabulky!M3</f>
        <v>0</v>
      </c>
      <c r="H6" s="41">
        <f>tabulky!N3</f>
        <v>0</v>
      </c>
      <c r="I6" s="41">
        <f>tabulky!O3</f>
        <v>0</v>
      </c>
      <c r="J6" s="41">
        <f>tabulky!P3</f>
        <v>4</v>
      </c>
      <c r="K6" s="41">
        <f>tabulky!Q3</f>
        <v>0</v>
      </c>
      <c r="L6" s="54"/>
      <c r="M6" s="54"/>
      <c r="N6" s="54"/>
      <c r="O6" s="54"/>
      <c r="P6" s="54"/>
      <c r="Q6" s="54"/>
      <c r="R6" s="54"/>
      <c r="S6" s="56"/>
      <c r="T6" s="54"/>
      <c r="U6" s="54"/>
      <c r="V6" s="54"/>
      <c r="W6" s="54"/>
      <c r="X6" s="54"/>
      <c r="Y6" s="54"/>
      <c r="Z6" s="54"/>
      <c r="AA6" s="54"/>
      <c r="AB6" s="54"/>
      <c r="AC6" s="92" t="s">
        <v>17</v>
      </c>
      <c r="AD6" s="92"/>
      <c r="AE6" s="92"/>
      <c r="AF6" s="92"/>
      <c r="AG6" s="92"/>
      <c r="AH6" s="92" t="s">
        <v>42</v>
      </c>
      <c r="AI6" s="92"/>
      <c r="AJ6" s="92"/>
      <c r="AK6" s="92"/>
      <c r="AL6" s="92"/>
      <c r="AM6" s="54"/>
      <c r="AN6" s="54"/>
      <c r="AO6" s="57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</row>
    <row r="7" spans="1:74" ht="31.5" customHeight="1">
      <c r="A7" s="54"/>
      <c r="B7" s="54"/>
      <c r="C7" s="61" t="s">
        <v>48</v>
      </c>
      <c r="D7" s="54"/>
      <c r="E7" s="54"/>
      <c r="F7" s="42">
        <f>tabulky!L4</f>
        <v>7</v>
      </c>
      <c r="G7" s="42">
        <f>tabulky!M4</f>
        <v>3</v>
      </c>
      <c r="H7" s="42">
        <f>tabulky!N4</f>
        <v>6</v>
      </c>
      <c r="I7" s="42">
        <f>tabulky!O4</f>
        <v>2</v>
      </c>
      <c r="J7" s="42">
        <f>tabulky!P4</f>
        <v>0</v>
      </c>
      <c r="K7" s="42">
        <f>tabulky!Q4</f>
        <v>7</v>
      </c>
      <c r="L7" s="54"/>
      <c r="M7" s="54"/>
      <c r="N7" s="54"/>
      <c r="O7" s="54"/>
      <c r="P7" s="54"/>
      <c r="Q7" s="54"/>
      <c r="R7" s="54"/>
      <c r="S7" s="56"/>
      <c r="T7" s="54"/>
      <c r="U7" s="54"/>
      <c r="V7" s="54"/>
      <c r="W7" s="54"/>
      <c r="X7" s="54"/>
      <c r="Y7" s="54"/>
      <c r="Z7" s="54"/>
      <c r="AA7" s="54"/>
      <c r="AB7" s="54"/>
      <c r="AC7" s="92" t="s">
        <v>64</v>
      </c>
      <c r="AD7" s="92"/>
      <c r="AE7" s="92"/>
      <c r="AF7" s="92"/>
      <c r="AG7" s="92"/>
      <c r="AH7" s="92" t="s">
        <v>44</v>
      </c>
      <c r="AI7" s="92"/>
      <c r="AJ7" s="92"/>
      <c r="AK7" s="92"/>
      <c r="AL7" s="92"/>
      <c r="AM7" s="54"/>
      <c r="AN7" s="54"/>
      <c r="AO7" s="57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</row>
    <row r="8" spans="1:74" ht="31.5" customHeight="1">
      <c r="A8" s="54"/>
      <c r="B8" s="54"/>
      <c r="C8" s="61" t="s">
        <v>49</v>
      </c>
      <c r="D8" s="58"/>
      <c r="E8" s="58"/>
      <c r="F8" s="42">
        <f>tabulky!L5</f>
        <v>1</v>
      </c>
      <c r="G8" s="42">
        <f>tabulky!M5</f>
        <v>4</v>
      </c>
      <c r="H8" s="42">
        <f>tabulky!N5</f>
        <v>0</v>
      </c>
      <c r="I8" s="42">
        <f>tabulky!O5</f>
        <v>0</v>
      </c>
      <c r="J8" s="42">
        <f>tabulky!P5</f>
        <v>5</v>
      </c>
      <c r="K8" s="42">
        <f>tabulky!Q5</f>
        <v>1</v>
      </c>
      <c r="L8" s="58"/>
      <c r="M8" s="58"/>
      <c r="N8" s="54"/>
      <c r="O8" s="54"/>
      <c r="P8" s="54"/>
      <c r="Q8" s="54"/>
      <c r="R8" s="54"/>
      <c r="S8" s="56"/>
      <c r="T8" s="54"/>
      <c r="U8" s="54"/>
      <c r="V8" s="54"/>
      <c r="W8" s="54"/>
      <c r="X8" s="54"/>
      <c r="Y8" s="54"/>
      <c r="Z8" s="54"/>
      <c r="AA8" s="54"/>
      <c r="AB8" s="54"/>
      <c r="AC8" s="92" t="s">
        <v>63</v>
      </c>
      <c r="AD8" s="92"/>
      <c r="AE8" s="92"/>
      <c r="AF8" s="92"/>
      <c r="AG8" s="92"/>
      <c r="AH8" s="92" t="s">
        <v>45</v>
      </c>
      <c r="AI8" s="92"/>
      <c r="AJ8" s="92"/>
      <c r="AK8" s="92"/>
      <c r="AL8" s="92"/>
      <c r="AM8" s="54"/>
      <c r="AN8" s="54"/>
      <c r="AO8" s="57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</row>
    <row r="9" spans="1:74" ht="31.5" customHeight="1">
      <c r="A9" s="54"/>
      <c r="B9" s="54"/>
      <c r="C9" s="61" t="s">
        <v>50</v>
      </c>
      <c r="D9" s="54"/>
      <c r="E9" s="54"/>
      <c r="F9" s="42">
        <f>tabulky!L6</f>
        <v>0</v>
      </c>
      <c r="G9" s="42">
        <f>tabulky!M6</f>
        <v>0</v>
      </c>
      <c r="H9" s="42">
        <f>tabulky!N6</f>
        <v>7</v>
      </c>
      <c r="I9" s="42">
        <f>tabulky!O6</f>
        <v>3</v>
      </c>
      <c r="J9" s="42">
        <f>tabulky!P6</f>
        <v>0</v>
      </c>
      <c r="K9" s="42">
        <f>tabulky!Q6</f>
        <v>0</v>
      </c>
      <c r="L9" s="54"/>
      <c r="M9" s="54"/>
      <c r="N9" s="54"/>
      <c r="O9" s="54"/>
      <c r="P9" s="54"/>
      <c r="Q9" s="54"/>
      <c r="R9" s="54"/>
      <c r="S9" s="55">
        <f aca="true" ca="1" t="shared" si="0" ref="S9:X9">OFFSET(F4,$S$3,0)</f>
        <v>0</v>
      </c>
      <c r="T9" s="55">
        <f ca="1" t="shared" si="0"/>
        <v>0</v>
      </c>
      <c r="U9" s="55">
        <f ca="1" t="shared" si="0"/>
        <v>0</v>
      </c>
      <c r="V9" s="55">
        <f ca="1" t="shared" si="0"/>
        <v>0</v>
      </c>
      <c r="W9" s="55">
        <f ca="1" t="shared" si="0"/>
        <v>4</v>
      </c>
      <c r="X9" s="55">
        <f ca="1" t="shared" si="0"/>
        <v>0</v>
      </c>
      <c r="Y9" s="54"/>
      <c r="Z9" s="54"/>
      <c r="AA9" s="54"/>
      <c r="AB9" s="54"/>
      <c r="AC9" s="92" t="s">
        <v>62</v>
      </c>
      <c r="AD9" s="92"/>
      <c r="AE9" s="92"/>
      <c r="AF9" s="92"/>
      <c r="AG9" s="92"/>
      <c r="AH9" s="92" t="s">
        <v>68</v>
      </c>
      <c r="AI9" s="92"/>
      <c r="AJ9" s="92"/>
      <c r="AK9" s="92"/>
      <c r="AL9" s="92"/>
      <c r="AM9" s="54"/>
      <c r="AN9" s="54"/>
      <c r="AO9" s="57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</row>
    <row r="10" spans="1:74" ht="31.5" customHeight="1">
      <c r="A10" s="54"/>
      <c r="B10" s="54"/>
      <c r="C10" s="61" t="s">
        <v>51</v>
      </c>
      <c r="D10" s="58"/>
      <c r="E10" s="58"/>
      <c r="F10" s="42">
        <f>tabulky!L7</f>
        <v>2</v>
      </c>
      <c r="G10" s="42">
        <f>tabulky!M7</f>
        <v>5</v>
      </c>
      <c r="H10" s="42">
        <f>tabulky!N7</f>
        <v>1</v>
      </c>
      <c r="I10" s="42">
        <f>tabulky!O7</f>
        <v>4</v>
      </c>
      <c r="J10" s="42">
        <f>tabulky!P7</f>
        <v>6</v>
      </c>
      <c r="K10" s="42">
        <f>tabulky!Q7</f>
        <v>2</v>
      </c>
      <c r="L10" s="58"/>
      <c r="M10" s="58"/>
      <c r="N10" s="54"/>
      <c r="O10" s="54"/>
      <c r="P10" s="54"/>
      <c r="Q10" s="97" t="str">
        <f>VLOOKUP(S3,tabulky!AG31:AH42,2,FALSE)</f>
        <v>II</v>
      </c>
      <c r="R10" s="98"/>
      <c r="S10" s="42">
        <f aca="true" ca="1" t="shared" si="1" ref="S10:X10">OFFSET(F5,$S$3,0)</f>
        <v>7</v>
      </c>
      <c r="T10" s="42">
        <f ca="1" t="shared" si="1"/>
        <v>3</v>
      </c>
      <c r="U10" s="42">
        <f ca="1" t="shared" si="1"/>
        <v>6</v>
      </c>
      <c r="V10" s="42">
        <f ca="1" t="shared" si="1"/>
        <v>2</v>
      </c>
      <c r="W10" s="42">
        <f ca="1" t="shared" si="1"/>
        <v>0</v>
      </c>
      <c r="X10" s="42">
        <f ca="1" t="shared" si="1"/>
        <v>7</v>
      </c>
      <c r="Y10" s="58"/>
      <c r="Z10" s="58"/>
      <c r="AA10" s="54"/>
      <c r="AB10" s="54"/>
      <c r="AC10" s="92" t="s">
        <v>43</v>
      </c>
      <c r="AD10" s="92"/>
      <c r="AE10" s="92"/>
      <c r="AF10" s="92"/>
      <c r="AG10" s="92"/>
      <c r="AH10" s="92" t="s">
        <v>69</v>
      </c>
      <c r="AI10" s="92"/>
      <c r="AJ10" s="92"/>
      <c r="AK10" s="92"/>
      <c r="AL10" s="92"/>
      <c r="AM10" s="54"/>
      <c r="AN10" s="54"/>
      <c r="AO10" s="5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</row>
    <row r="11" spans="1:74" ht="31.5" customHeight="1">
      <c r="A11" s="54"/>
      <c r="B11" s="54"/>
      <c r="C11" s="61" t="s">
        <v>52</v>
      </c>
      <c r="D11" s="54"/>
      <c r="E11" s="54"/>
      <c r="F11" s="42">
        <f>tabulky!L8</f>
        <v>0</v>
      </c>
      <c r="G11" s="42">
        <f>tabulky!M8</f>
        <v>0</v>
      </c>
      <c r="H11" s="42">
        <f>tabulky!N8</f>
        <v>0</v>
      </c>
      <c r="I11" s="42">
        <f>tabulky!O8</f>
        <v>0</v>
      </c>
      <c r="J11" s="42">
        <f>tabulky!P8</f>
        <v>0</v>
      </c>
      <c r="K11" s="42">
        <f>tabulky!Q8</f>
        <v>0</v>
      </c>
      <c r="L11" s="54"/>
      <c r="M11" s="54"/>
      <c r="N11" s="54"/>
      <c r="O11" s="54"/>
      <c r="P11" s="54"/>
      <c r="Q11" s="54"/>
      <c r="R11" s="54"/>
      <c r="S11" s="42">
        <f aca="true" ca="1" t="shared" si="2" ref="S11:X11">OFFSET(F6,$S$3,0)</f>
        <v>1</v>
      </c>
      <c r="T11" s="42">
        <f ca="1" t="shared" si="2"/>
        <v>4</v>
      </c>
      <c r="U11" s="42">
        <f ca="1" t="shared" si="2"/>
        <v>0</v>
      </c>
      <c r="V11" s="42">
        <f ca="1" t="shared" si="2"/>
        <v>0</v>
      </c>
      <c r="W11" s="42">
        <f ca="1" t="shared" si="2"/>
        <v>5</v>
      </c>
      <c r="X11" s="42">
        <f ca="1" t="shared" si="2"/>
        <v>1</v>
      </c>
      <c r="Y11" s="54"/>
      <c r="Z11" s="54"/>
      <c r="AA11" s="54"/>
      <c r="AB11" s="54"/>
      <c r="AC11" s="92" t="s">
        <v>61</v>
      </c>
      <c r="AD11" s="92"/>
      <c r="AE11" s="92"/>
      <c r="AF11" s="92"/>
      <c r="AG11" s="92"/>
      <c r="AH11" s="92" t="s">
        <v>66</v>
      </c>
      <c r="AI11" s="92"/>
      <c r="AJ11" s="92"/>
      <c r="AK11" s="92"/>
      <c r="AL11" s="92"/>
      <c r="AM11" s="54"/>
      <c r="AN11" s="54"/>
      <c r="AO11" s="57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</row>
    <row r="12" spans="1:74" ht="31.5" customHeight="1">
      <c r="A12" s="54"/>
      <c r="B12" s="54"/>
      <c r="C12" s="61" t="s">
        <v>53</v>
      </c>
      <c r="D12" s="58"/>
      <c r="E12" s="58"/>
      <c r="F12" s="42">
        <f>tabulky!L9</f>
        <v>3</v>
      </c>
      <c r="G12" s="42">
        <f>tabulky!M9</f>
        <v>6</v>
      </c>
      <c r="H12" s="42">
        <f>tabulky!N9</f>
        <v>2</v>
      </c>
      <c r="I12" s="42">
        <f>tabulky!O9</f>
        <v>5</v>
      </c>
      <c r="J12" s="42">
        <f>tabulky!P9</f>
        <v>7</v>
      </c>
      <c r="K12" s="42">
        <f>tabulky!Q9</f>
        <v>3</v>
      </c>
      <c r="L12" s="58"/>
      <c r="M12" s="58"/>
      <c r="N12" s="54"/>
      <c r="O12" s="54"/>
      <c r="P12" s="54"/>
      <c r="Q12" s="54"/>
      <c r="R12" s="54"/>
      <c r="S12" s="42">
        <f aca="true" ca="1" t="shared" si="3" ref="S12:X12">OFFSET(F7,$S$3,0)</f>
        <v>0</v>
      </c>
      <c r="T12" s="42">
        <f ca="1" t="shared" si="3"/>
        <v>0</v>
      </c>
      <c r="U12" s="42">
        <f ca="1" t="shared" si="3"/>
        <v>7</v>
      </c>
      <c r="V12" s="42">
        <f ca="1" t="shared" si="3"/>
        <v>3</v>
      </c>
      <c r="W12" s="42">
        <f ca="1" t="shared" si="3"/>
        <v>0</v>
      </c>
      <c r="X12" s="42">
        <f ca="1" t="shared" si="3"/>
        <v>0</v>
      </c>
      <c r="Y12" s="54"/>
      <c r="Z12" s="54"/>
      <c r="AA12" s="54"/>
      <c r="AB12" s="54"/>
      <c r="AC12" s="92" t="s">
        <v>39</v>
      </c>
      <c r="AD12" s="92"/>
      <c r="AE12" s="92"/>
      <c r="AF12" s="92"/>
      <c r="AG12" s="92"/>
      <c r="AH12" s="92" t="s">
        <v>74</v>
      </c>
      <c r="AI12" s="92"/>
      <c r="AJ12" s="92"/>
      <c r="AK12" s="92"/>
      <c r="AL12" s="92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</row>
    <row r="13" spans="1:74" ht="31.5" customHeight="1">
      <c r="A13" s="54"/>
      <c r="B13" s="54"/>
      <c r="C13" s="61" t="s">
        <v>54</v>
      </c>
      <c r="D13" s="54"/>
      <c r="E13" s="54"/>
      <c r="F13" s="42">
        <f>tabulky!L10</f>
        <v>4</v>
      </c>
      <c r="G13" s="42">
        <f>tabulky!M10</f>
        <v>0</v>
      </c>
      <c r="H13" s="42">
        <f>tabulky!N10</f>
        <v>0</v>
      </c>
      <c r="I13" s="42">
        <f>tabulky!O10</f>
        <v>0</v>
      </c>
      <c r="J13" s="42">
        <f>tabulky!P10</f>
        <v>1</v>
      </c>
      <c r="K13" s="42">
        <f>tabulky!Q10</f>
        <v>4</v>
      </c>
      <c r="L13" s="54"/>
      <c r="M13" s="54"/>
      <c r="N13" s="54"/>
      <c r="O13" s="54"/>
      <c r="P13" s="54"/>
      <c r="Q13" s="54"/>
      <c r="R13" s="54"/>
      <c r="S13" s="42">
        <f aca="true" ca="1" t="shared" si="4" ref="S13:X13">OFFSET(F8,$S$3,0)</f>
        <v>2</v>
      </c>
      <c r="T13" s="42">
        <f ca="1" t="shared" si="4"/>
        <v>5</v>
      </c>
      <c r="U13" s="42">
        <f ca="1" t="shared" si="4"/>
        <v>1</v>
      </c>
      <c r="V13" s="42">
        <f ca="1" t="shared" si="4"/>
        <v>4</v>
      </c>
      <c r="W13" s="42">
        <f ca="1" t="shared" si="4"/>
        <v>6</v>
      </c>
      <c r="X13" s="42">
        <f ca="1" t="shared" si="4"/>
        <v>2</v>
      </c>
      <c r="Y13" s="54"/>
      <c r="Z13" s="54"/>
      <c r="AA13" s="54"/>
      <c r="AB13" s="54"/>
      <c r="AC13" s="92" t="s">
        <v>65</v>
      </c>
      <c r="AD13" s="92"/>
      <c r="AE13" s="92"/>
      <c r="AF13" s="92"/>
      <c r="AG13" s="92"/>
      <c r="AH13" s="92" t="s">
        <v>75</v>
      </c>
      <c r="AI13" s="92"/>
      <c r="AJ13" s="92"/>
      <c r="AK13" s="92"/>
      <c r="AL13" s="92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</row>
    <row r="14" spans="1:74" ht="31.5" customHeight="1">
      <c r="A14" s="54"/>
      <c r="B14" s="54"/>
      <c r="C14" s="61" t="s">
        <v>55</v>
      </c>
      <c r="D14" s="54"/>
      <c r="E14" s="54"/>
      <c r="F14" s="42">
        <f>tabulky!L11</f>
        <v>0</v>
      </c>
      <c r="G14" s="42">
        <f>tabulky!M11</f>
        <v>7</v>
      </c>
      <c r="H14" s="42">
        <f>tabulky!N11</f>
        <v>3</v>
      </c>
      <c r="I14" s="42">
        <f>tabulky!O11</f>
        <v>6</v>
      </c>
      <c r="J14" s="42">
        <f>tabulky!P11</f>
        <v>0</v>
      </c>
      <c r="K14" s="42">
        <f>tabulky!Q11</f>
        <v>0</v>
      </c>
      <c r="L14" s="54"/>
      <c r="M14" s="54"/>
      <c r="N14" s="54"/>
      <c r="O14" s="54"/>
      <c r="P14" s="54"/>
      <c r="Q14" s="54"/>
      <c r="R14" s="54"/>
      <c r="S14" s="59">
        <f aca="true" ca="1" t="shared" si="5" ref="S14:X14">OFFSET(F9,$S$3,0)</f>
        <v>0</v>
      </c>
      <c r="T14" s="59">
        <f ca="1" t="shared" si="5"/>
        <v>0</v>
      </c>
      <c r="U14" s="59">
        <f ca="1" t="shared" si="5"/>
        <v>0</v>
      </c>
      <c r="V14" s="59">
        <f ca="1" t="shared" si="5"/>
        <v>0</v>
      </c>
      <c r="W14" s="59">
        <f ca="1" t="shared" si="5"/>
        <v>0</v>
      </c>
      <c r="X14" s="59">
        <f ca="1" t="shared" si="5"/>
        <v>0</v>
      </c>
      <c r="Y14" s="54"/>
      <c r="Z14" s="54"/>
      <c r="AA14" s="54"/>
      <c r="AB14" s="54"/>
      <c r="AC14" s="92" t="s">
        <v>40</v>
      </c>
      <c r="AD14" s="92"/>
      <c r="AE14" s="92"/>
      <c r="AF14" s="92"/>
      <c r="AG14" s="92"/>
      <c r="AH14" s="92" t="s">
        <v>76</v>
      </c>
      <c r="AI14" s="92"/>
      <c r="AJ14" s="92"/>
      <c r="AK14" s="92"/>
      <c r="AL14" s="92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</row>
    <row r="15" spans="1:74" ht="31.5" customHeight="1">
      <c r="A15" s="54"/>
      <c r="B15" s="54"/>
      <c r="C15" s="61" t="s">
        <v>56</v>
      </c>
      <c r="D15" s="54"/>
      <c r="E15" s="54"/>
      <c r="F15" s="42">
        <f>tabulky!L12</f>
        <v>5</v>
      </c>
      <c r="G15" s="42">
        <f>tabulky!M12</f>
        <v>1</v>
      </c>
      <c r="H15" s="42">
        <f>tabulky!N12</f>
        <v>4</v>
      </c>
      <c r="I15" s="42">
        <f>tabulky!O12</f>
        <v>0</v>
      </c>
      <c r="J15" s="42">
        <f>tabulky!P12</f>
        <v>2</v>
      </c>
      <c r="K15" s="42">
        <f>tabulky!Q12</f>
        <v>5</v>
      </c>
      <c r="L15" s="54"/>
      <c r="M15" s="54"/>
      <c r="N15" s="54"/>
      <c r="O15" s="54"/>
      <c r="P15" s="54"/>
      <c r="Q15" s="54"/>
      <c r="R15" s="54"/>
      <c r="S15" s="99" t="s">
        <v>72</v>
      </c>
      <c r="T15" s="99"/>
      <c r="U15" s="99"/>
      <c r="V15" s="99"/>
      <c r="W15" s="99"/>
      <c r="X15" s="100"/>
      <c r="Y15" s="54"/>
      <c r="Z15" s="54"/>
      <c r="AA15" s="54"/>
      <c r="AB15" s="54"/>
      <c r="AC15" s="92" t="s">
        <v>41</v>
      </c>
      <c r="AD15" s="92"/>
      <c r="AE15" s="92"/>
      <c r="AF15" s="92"/>
      <c r="AG15" s="92"/>
      <c r="AH15" s="92" t="s">
        <v>67</v>
      </c>
      <c r="AI15" s="92"/>
      <c r="AJ15" s="92"/>
      <c r="AK15" s="92"/>
      <c r="AL15" s="92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</row>
    <row r="16" spans="1:74" ht="31.5" customHeight="1">
      <c r="A16" s="54"/>
      <c r="B16" s="54"/>
      <c r="C16" s="61" t="s">
        <v>57</v>
      </c>
      <c r="D16" s="54"/>
      <c r="E16" s="54"/>
      <c r="F16" s="42">
        <f>tabulky!L13</f>
        <v>0</v>
      </c>
      <c r="G16" s="42">
        <f>tabulky!M13</f>
        <v>0</v>
      </c>
      <c r="H16" s="42">
        <f>tabulky!N13</f>
        <v>0</v>
      </c>
      <c r="I16" s="42">
        <f>tabulky!O13</f>
        <v>7</v>
      </c>
      <c r="J16" s="42">
        <f>tabulky!P13</f>
        <v>0</v>
      </c>
      <c r="K16" s="42">
        <f>tabulky!Q13</f>
        <v>0</v>
      </c>
      <c r="L16" s="54"/>
      <c r="M16" s="54"/>
      <c r="N16" s="54"/>
      <c r="O16" s="54"/>
      <c r="P16" s="54"/>
      <c r="Q16" s="54"/>
      <c r="R16" s="54"/>
      <c r="S16" s="78"/>
      <c r="T16" s="77"/>
      <c r="U16" s="77"/>
      <c r="V16" s="77"/>
      <c r="W16" s="77"/>
      <c r="X16" s="77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</row>
    <row r="17" spans="1:74" ht="31.5" customHeight="1">
      <c r="A17" s="54"/>
      <c r="B17" s="54"/>
      <c r="C17" s="61" t="s">
        <v>58</v>
      </c>
      <c r="D17" s="58"/>
      <c r="E17" s="58"/>
      <c r="F17" s="42">
        <f>tabulky!L14</f>
        <v>6</v>
      </c>
      <c r="G17" s="42">
        <f>tabulky!M14</f>
        <v>2</v>
      </c>
      <c r="H17" s="42">
        <f>tabulky!N14</f>
        <v>5</v>
      </c>
      <c r="I17" s="42">
        <f>tabulky!O14</f>
        <v>1</v>
      </c>
      <c r="J17" s="42">
        <f>tabulky!P14</f>
        <v>3</v>
      </c>
      <c r="K17" s="42">
        <f>tabulky!Q14</f>
        <v>6</v>
      </c>
      <c r="L17" s="58"/>
      <c r="M17" s="58"/>
      <c r="N17" s="54"/>
      <c r="O17" s="54"/>
      <c r="P17" s="54"/>
      <c r="Q17" s="54"/>
      <c r="R17" s="54"/>
      <c r="S17" s="56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</row>
    <row r="18" spans="1:74" ht="31.5" customHeight="1">
      <c r="A18" s="54"/>
      <c r="B18" s="54"/>
      <c r="C18" s="60"/>
      <c r="D18" s="54"/>
      <c r="E18" s="54"/>
      <c r="F18" s="42">
        <f>tabulky!L15</f>
        <v>0</v>
      </c>
      <c r="G18" s="42">
        <f>tabulky!M15</f>
        <v>0</v>
      </c>
      <c r="H18" s="42">
        <f>tabulky!N15</f>
        <v>0</v>
      </c>
      <c r="I18" s="42">
        <f>tabulky!O15</f>
        <v>0</v>
      </c>
      <c r="J18" s="42">
        <f>tabulky!P15</f>
        <v>4</v>
      </c>
      <c r="K18" s="42">
        <f>tabulky!Q15</f>
        <v>0</v>
      </c>
      <c r="L18" s="54"/>
      <c r="M18" s="54"/>
      <c r="N18" s="54"/>
      <c r="O18" s="54"/>
      <c r="P18" s="71" t="s">
        <v>18</v>
      </c>
      <c r="Q18" s="71"/>
      <c r="R18" s="71"/>
      <c r="S18" s="72"/>
      <c r="T18" s="71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</row>
    <row r="19" spans="1:74" ht="31.5" customHeight="1">
      <c r="A19" s="54"/>
      <c r="B19" s="54"/>
      <c r="C19" s="60"/>
      <c r="D19" s="54"/>
      <c r="E19" s="54"/>
      <c r="F19" s="42">
        <f>tabulky!L16</f>
        <v>7</v>
      </c>
      <c r="G19" s="42">
        <f>tabulky!M16</f>
        <v>3</v>
      </c>
      <c r="H19" s="42">
        <f>tabulky!N16</f>
        <v>6</v>
      </c>
      <c r="I19" s="42">
        <f>tabulky!O16</f>
        <v>2</v>
      </c>
      <c r="J19" s="42">
        <f>tabulky!P16</f>
        <v>0</v>
      </c>
      <c r="K19" s="42">
        <f>tabulky!Q16</f>
        <v>7</v>
      </c>
      <c r="L19" s="54"/>
      <c r="M19" s="54"/>
      <c r="N19" s="54"/>
      <c r="O19" s="54"/>
      <c r="P19" s="69" t="str">
        <f>tabulky!AC16</f>
        <v>g</v>
      </c>
      <c r="Q19" s="69" t="str">
        <f>tabulky!AD16</f>
        <v>a</v>
      </c>
      <c r="R19" s="69" t="str">
        <f>tabulky!AE16</f>
        <v>h</v>
      </c>
      <c r="S19" s="69" t="str">
        <f>tabulky!AF16</f>
        <v>c</v>
      </c>
      <c r="T19" s="69" t="str">
        <f>tabulky!AG16</f>
        <v>d</v>
      </c>
      <c r="U19" s="69" t="str">
        <f>tabulky!AH16</f>
        <v>e</v>
      </c>
      <c r="V19" s="69" t="str">
        <f>tabulky!AI16</f>
        <v>f#</v>
      </c>
      <c r="W19" s="69">
        <f>tabulky!AJ16</f>
        <v>0</v>
      </c>
      <c r="X19" s="69">
        <f>tabulky!AK16</f>
        <v>0</v>
      </c>
      <c r="Y19" s="69">
        <f>tabulky!AL16</f>
        <v>0</v>
      </c>
      <c r="Z19" s="69">
        <f>tabulky!AM16</f>
        <v>0</v>
      </c>
      <c r="AA19" s="69">
        <f>tabulky!AN16</f>
        <v>0</v>
      </c>
      <c r="AB19" s="68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70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</row>
    <row r="20" spans="1:74" ht="31.5" customHeight="1">
      <c r="A20" s="54"/>
      <c r="B20" s="54"/>
      <c r="C20" s="60"/>
      <c r="D20" s="54"/>
      <c r="E20" s="54"/>
      <c r="F20" s="42">
        <f>tabulky!L17</f>
        <v>1</v>
      </c>
      <c r="G20" s="42">
        <f>tabulky!M17</f>
        <v>4</v>
      </c>
      <c r="H20" s="42">
        <f>tabulky!N17</f>
        <v>0</v>
      </c>
      <c r="I20" s="42">
        <f>tabulky!O17</f>
        <v>0</v>
      </c>
      <c r="J20" s="42">
        <f>tabulky!P17</f>
        <v>5</v>
      </c>
      <c r="K20" s="42">
        <f>tabulky!Q17</f>
        <v>1</v>
      </c>
      <c r="L20" s="54"/>
      <c r="M20" s="54"/>
      <c r="N20" s="54"/>
      <c r="O20" s="54"/>
      <c r="P20" s="73">
        <f>IF(P19&lt;&gt;0,1,"")</f>
        <v>1</v>
      </c>
      <c r="Q20" s="73">
        <f>IF(Q19&lt;&gt;0,2,"")</f>
        <v>2</v>
      </c>
      <c r="R20" s="73">
        <f>IF(R19&lt;&gt;0,3,"")</f>
        <v>3</v>
      </c>
      <c r="S20" s="73">
        <f>IF(S19&lt;&gt;0,4,"")</f>
        <v>4</v>
      </c>
      <c r="T20" s="73">
        <f>IF(T19&lt;&gt;0,5,"")</f>
        <v>5</v>
      </c>
      <c r="U20" s="73">
        <f>IF(U19&lt;&gt;0,6,"")</f>
        <v>6</v>
      </c>
      <c r="V20" s="73">
        <f>IF(V19&lt;&gt;0,7,"")</f>
        <v>7</v>
      </c>
      <c r="W20" s="73">
        <f>IF(W19&lt;&gt;0,8,"")</f>
      </c>
      <c r="X20" s="73">
        <f>IF(X19&lt;&gt;0,9,"")</f>
      </c>
      <c r="Y20" s="73">
        <f>IF(Y19&lt;&gt;0,10,"")</f>
      </c>
      <c r="Z20" s="73">
        <f>IF(Z19&lt;&gt;0,11,"")</f>
      </c>
      <c r="AA20" s="73">
        <f>IF(AA19&lt;&gt;0,12,"")</f>
      </c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70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</row>
    <row r="21" spans="1:74" ht="31.5" customHeight="1">
      <c r="A21" s="54"/>
      <c r="B21" s="54"/>
      <c r="C21" s="60"/>
      <c r="D21" s="54"/>
      <c r="E21" s="54"/>
      <c r="F21" s="56">
        <f>tabulky!L18</f>
        <v>0</v>
      </c>
      <c r="G21" s="56">
        <f>tabulky!M18</f>
        <v>0</v>
      </c>
      <c r="H21" s="56">
        <f>tabulky!N18</f>
        <v>7</v>
      </c>
      <c r="I21" s="56">
        <f>tabulky!O18</f>
        <v>3</v>
      </c>
      <c r="J21" s="56">
        <f>tabulky!P18</f>
        <v>0</v>
      </c>
      <c r="K21" s="56">
        <f>tabulky!Q18</f>
        <v>0</v>
      </c>
      <c r="L21" s="54"/>
      <c r="M21" s="54"/>
      <c r="N21" s="54"/>
      <c r="O21" s="54"/>
      <c r="P21" s="54"/>
      <c r="Q21" s="54"/>
      <c r="R21" s="54"/>
      <c r="S21" s="56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70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</row>
    <row r="22" spans="1:74" ht="31.5" customHeight="1">
      <c r="A22" s="54"/>
      <c r="B22" s="54"/>
      <c r="C22" s="60"/>
      <c r="D22" s="54"/>
      <c r="E22" s="54"/>
      <c r="F22" s="56">
        <f>tabulky!L19</f>
        <v>2</v>
      </c>
      <c r="G22" s="56">
        <f>tabulky!M19</f>
        <v>5</v>
      </c>
      <c r="H22" s="56">
        <f>tabulky!N19</f>
        <v>1</v>
      </c>
      <c r="I22" s="56">
        <f>tabulky!O19</f>
        <v>4</v>
      </c>
      <c r="J22" s="56">
        <f>tabulky!P19</f>
        <v>6</v>
      </c>
      <c r="K22" s="56">
        <f>tabulky!Q19</f>
        <v>2</v>
      </c>
      <c r="L22" s="54"/>
      <c r="M22" s="54"/>
      <c r="N22" s="54"/>
      <c r="O22" s="54"/>
      <c r="P22" s="54"/>
      <c r="Q22" s="54"/>
      <c r="R22" s="54"/>
      <c r="S22" s="56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70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</row>
    <row r="23" spans="1:74" ht="31.5" customHeight="1">
      <c r="A23" s="54"/>
      <c r="B23" s="54"/>
      <c r="C23" s="60"/>
      <c r="D23" s="54"/>
      <c r="E23" s="54"/>
      <c r="F23" s="56"/>
      <c r="G23" s="56"/>
      <c r="H23" s="56"/>
      <c r="I23" s="56"/>
      <c r="J23" s="56"/>
      <c r="K23" s="56"/>
      <c r="L23" s="54"/>
      <c r="M23" s="54"/>
      <c r="N23" s="54"/>
      <c r="O23" s="54"/>
      <c r="P23" s="54"/>
      <c r="Q23" s="54"/>
      <c r="R23" s="54"/>
      <c r="S23" s="56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70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</row>
    <row r="24" spans="1:74" ht="31.5" customHeight="1">
      <c r="A24" s="54"/>
      <c r="B24" s="54"/>
      <c r="C24" s="60"/>
      <c r="D24" s="54"/>
      <c r="E24" s="54"/>
      <c r="F24" s="56"/>
      <c r="G24" s="56"/>
      <c r="H24" s="56"/>
      <c r="I24" s="56"/>
      <c r="J24" s="56"/>
      <c r="K24" s="56"/>
      <c r="L24" s="54"/>
      <c r="M24" s="54"/>
      <c r="N24" s="54"/>
      <c r="O24" s="54"/>
      <c r="P24" s="54"/>
      <c r="Q24" s="54"/>
      <c r="R24" s="54"/>
      <c r="S24" s="56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70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</row>
    <row r="25" spans="1:74" ht="31.5" customHeight="1">
      <c r="A25" s="54"/>
      <c r="B25" s="54"/>
      <c r="C25" s="60"/>
      <c r="D25" s="54"/>
      <c r="E25" s="54"/>
      <c r="F25" s="56"/>
      <c r="G25" s="56"/>
      <c r="H25" s="56"/>
      <c r="I25" s="56"/>
      <c r="J25" s="56"/>
      <c r="K25" s="56"/>
      <c r="L25" s="54"/>
      <c r="M25" s="54"/>
      <c r="N25" s="54"/>
      <c r="O25" s="54"/>
      <c r="P25" s="54"/>
      <c r="Q25" s="54"/>
      <c r="R25" s="54"/>
      <c r="S25" s="56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70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</row>
    <row r="26" spans="1:74" ht="18.75" customHeight="1">
      <c r="A26" s="54"/>
      <c r="B26" s="54"/>
      <c r="C26" s="60"/>
      <c r="D26" s="54"/>
      <c r="E26" s="54"/>
      <c r="F26" s="56"/>
      <c r="G26" s="56"/>
      <c r="H26" s="56"/>
      <c r="I26" s="56"/>
      <c r="J26" s="56"/>
      <c r="K26" s="56"/>
      <c r="L26" s="54"/>
      <c r="M26" s="54"/>
      <c r="N26" s="54"/>
      <c r="O26" s="54"/>
      <c r="P26" s="54"/>
      <c r="Q26" s="54"/>
      <c r="R26" s="54"/>
      <c r="S26" s="56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70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</row>
    <row r="27" spans="1:74" ht="18.75" customHeight="1">
      <c r="A27" s="54"/>
      <c r="B27" s="54"/>
      <c r="C27" s="60"/>
      <c r="D27" s="54"/>
      <c r="E27" s="54"/>
      <c r="F27" s="56"/>
      <c r="G27" s="56"/>
      <c r="H27" s="56"/>
      <c r="I27" s="56"/>
      <c r="J27" s="56"/>
      <c r="K27" s="56"/>
      <c r="L27" s="54"/>
      <c r="M27" s="54"/>
      <c r="N27" s="54"/>
      <c r="O27" s="54"/>
      <c r="P27" s="54"/>
      <c r="Q27" s="54"/>
      <c r="R27" s="54"/>
      <c r="S27" s="56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70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</row>
    <row r="28" spans="1:74" ht="18.75" customHeight="1">
      <c r="A28" s="54"/>
      <c r="B28" s="54"/>
      <c r="C28" s="60"/>
      <c r="D28" s="54"/>
      <c r="E28" s="54"/>
      <c r="F28" s="56"/>
      <c r="G28" s="56"/>
      <c r="H28" s="56"/>
      <c r="I28" s="56"/>
      <c r="J28" s="56"/>
      <c r="K28" s="56"/>
      <c r="L28" s="54"/>
      <c r="M28" s="54"/>
      <c r="N28" s="54"/>
      <c r="O28" s="54"/>
      <c r="P28" s="54"/>
      <c r="Q28" s="54"/>
      <c r="R28" s="54"/>
      <c r="S28" s="56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70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</row>
    <row r="29" spans="1:74" ht="18.75" customHeight="1">
      <c r="A29" s="54"/>
      <c r="B29" s="54"/>
      <c r="C29" s="60"/>
      <c r="D29" s="54"/>
      <c r="E29" s="54"/>
      <c r="F29" s="56"/>
      <c r="G29" s="56"/>
      <c r="H29" s="56"/>
      <c r="I29" s="56"/>
      <c r="J29" s="56"/>
      <c r="K29" s="56"/>
      <c r="L29" s="54"/>
      <c r="M29" s="54"/>
      <c r="N29" s="54"/>
      <c r="O29" s="54"/>
      <c r="P29" s="54"/>
      <c r="Q29" s="54"/>
      <c r="R29" s="54"/>
      <c r="S29" s="56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70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</row>
    <row r="30" spans="1:74" ht="18.75" customHeight="1">
      <c r="A30" s="54"/>
      <c r="B30" s="54"/>
      <c r="C30" s="60"/>
      <c r="D30" s="54"/>
      <c r="E30" s="54"/>
      <c r="F30" s="56"/>
      <c r="G30" s="56"/>
      <c r="H30" s="56"/>
      <c r="I30" s="56"/>
      <c r="J30" s="56"/>
      <c r="K30" s="56"/>
      <c r="L30" s="54"/>
      <c r="M30" s="54"/>
      <c r="N30" s="54"/>
      <c r="O30" s="54"/>
      <c r="P30" s="54"/>
      <c r="Q30" s="54"/>
      <c r="R30" s="54"/>
      <c r="S30" s="56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70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</row>
    <row r="31" spans="1:74" ht="18.75" customHeight="1">
      <c r="A31" s="54"/>
      <c r="B31" s="54"/>
      <c r="C31" s="60"/>
      <c r="D31" s="54"/>
      <c r="E31" s="54"/>
      <c r="F31" s="56"/>
      <c r="G31" s="56"/>
      <c r="H31" s="56"/>
      <c r="I31" s="56"/>
      <c r="J31" s="56"/>
      <c r="K31" s="56"/>
      <c r="L31" s="54"/>
      <c r="M31" s="54"/>
      <c r="N31" s="54"/>
      <c r="O31" s="54"/>
      <c r="P31" s="54"/>
      <c r="Q31" s="54"/>
      <c r="R31" s="54"/>
      <c r="S31" s="56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70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</row>
    <row r="32" spans="1:74" ht="18.75" customHeight="1">
      <c r="A32" s="54"/>
      <c r="B32" s="54"/>
      <c r="C32" s="60"/>
      <c r="D32" s="54"/>
      <c r="E32" s="54"/>
      <c r="F32" s="56"/>
      <c r="G32" s="56"/>
      <c r="H32" s="56"/>
      <c r="I32" s="56"/>
      <c r="J32" s="56"/>
      <c r="K32" s="56"/>
      <c r="L32" s="54"/>
      <c r="M32" s="54"/>
      <c r="N32" s="54"/>
      <c r="O32" s="54"/>
      <c r="P32" s="54"/>
      <c r="Q32" s="54"/>
      <c r="R32" s="54"/>
      <c r="S32" s="56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70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</row>
    <row r="33" spans="1:74" ht="18.75" customHeight="1">
      <c r="A33" s="54"/>
      <c r="B33" s="54"/>
      <c r="C33" s="60"/>
      <c r="D33" s="54"/>
      <c r="E33" s="54"/>
      <c r="F33" s="56"/>
      <c r="G33" s="56"/>
      <c r="H33" s="56"/>
      <c r="I33" s="56"/>
      <c r="J33" s="56"/>
      <c r="K33" s="56"/>
      <c r="L33" s="54"/>
      <c r="M33" s="54"/>
      <c r="N33" s="54"/>
      <c r="O33" s="54"/>
      <c r="P33" s="54"/>
      <c r="Q33" s="54"/>
      <c r="R33" s="54"/>
      <c r="S33" s="56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70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</row>
    <row r="34" spans="1:74" ht="18.75" customHeight="1">
      <c r="A34" s="54"/>
      <c r="B34" s="54"/>
      <c r="C34" s="60"/>
      <c r="D34" s="54"/>
      <c r="E34" s="54"/>
      <c r="F34" s="56"/>
      <c r="G34" s="56"/>
      <c r="H34" s="56"/>
      <c r="I34" s="56"/>
      <c r="J34" s="56"/>
      <c r="K34" s="56"/>
      <c r="L34" s="54"/>
      <c r="M34" s="54"/>
      <c r="N34" s="54"/>
      <c r="O34" s="54"/>
      <c r="P34" s="54"/>
      <c r="Q34" s="54"/>
      <c r="R34" s="54"/>
      <c r="S34" s="56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70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</row>
    <row r="35" spans="1:74" ht="18.75" customHeight="1">
      <c r="A35" s="54"/>
      <c r="B35" s="54"/>
      <c r="C35" s="60"/>
      <c r="D35" s="54"/>
      <c r="E35" s="54"/>
      <c r="F35" s="56"/>
      <c r="G35" s="56"/>
      <c r="H35" s="56"/>
      <c r="I35" s="56"/>
      <c r="J35" s="56"/>
      <c r="K35" s="56"/>
      <c r="L35" s="54"/>
      <c r="M35" s="54"/>
      <c r="N35" s="54"/>
      <c r="O35" s="54"/>
      <c r="P35" s="54"/>
      <c r="Q35" s="54"/>
      <c r="R35" s="54"/>
      <c r="S35" s="56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70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</row>
    <row r="36" spans="1:74" ht="18.75" customHeight="1">
      <c r="A36" s="54"/>
      <c r="B36" s="54"/>
      <c r="C36" s="60"/>
      <c r="D36" s="54"/>
      <c r="E36" s="54"/>
      <c r="F36" s="56"/>
      <c r="G36" s="56"/>
      <c r="H36" s="56"/>
      <c r="I36" s="56"/>
      <c r="J36" s="56"/>
      <c r="K36" s="56"/>
      <c r="L36" s="54"/>
      <c r="M36" s="54"/>
      <c r="N36" s="54"/>
      <c r="O36" s="54"/>
      <c r="P36" s="54"/>
      <c r="Q36" s="54"/>
      <c r="R36" s="54"/>
      <c r="S36" s="56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70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</row>
    <row r="37" spans="1:74" ht="18.75" customHeight="1">
      <c r="A37" s="54"/>
      <c r="B37" s="54"/>
      <c r="C37" s="60"/>
      <c r="D37" s="54"/>
      <c r="E37" s="54"/>
      <c r="F37" s="56"/>
      <c r="G37" s="56"/>
      <c r="H37" s="56"/>
      <c r="I37" s="56"/>
      <c r="J37" s="56"/>
      <c r="K37" s="56"/>
      <c r="L37" s="54"/>
      <c r="M37" s="54"/>
      <c r="N37" s="54"/>
      <c r="O37" s="54"/>
      <c r="P37" s="54"/>
      <c r="Q37" s="54"/>
      <c r="R37" s="54"/>
      <c r="S37" s="56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70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</row>
    <row r="38" spans="1:74" ht="18.75" customHeight="1">
      <c r="A38" s="54"/>
      <c r="B38" s="54"/>
      <c r="C38" s="60"/>
      <c r="D38" s="54"/>
      <c r="E38" s="54"/>
      <c r="F38" s="56"/>
      <c r="G38" s="56"/>
      <c r="H38" s="56"/>
      <c r="I38" s="56"/>
      <c r="J38" s="56"/>
      <c r="K38" s="56"/>
      <c r="L38" s="54"/>
      <c r="M38" s="54"/>
      <c r="N38" s="54"/>
      <c r="O38" s="54"/>
      <c r="P38" s="54"/>
      <c r="Q38" s="54"/>
      <c r="R38" s="54"/>
      <c r="S38" s="56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70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</row>
    <row r="39" spans="1:74" ht="18.75" customHeight="1">
      <c r="A39" s="54"/>
      <c r="B39" s="54"/>
      <c r="C39" s="60"/>
      <c r="D39" s="54"/>
      <c r="E39" s="54"/>
      <c r="F39" s="56"/>
      <c r="G39" s="56"/>
      <c r="H39" s="56"/>
      <c r="I39" s="56"/>
      <c r="J39" s="56"/>
      <c r="K39" s="56"/>
      <c r="L39" s="54"/>
      <c r="M39" s="54"/>
      <c r="N39" s="54"/>
      <c r="O39" s="54"/>
      <c r="P39" s="54"/>
      <c r="Q39" s="54"/>
      <c r="R39" s="54"/>
      <c r="S39" s="56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</row>
    <row r="40" spans="1:74" ht="18.75" customHeight="1">
      <c r="A40" s="54"/>
      <c r="B40" s="54"/>
      <c r="C40" s="60"/>
      <c r="D40" s="54"/>
      <c r="E40" s="54"/>
      <c r="F40" s="56"/>
      <c r="G40" s="56"/>
      <c r="H40" s="56"/>
      <c r="I40" s="56"/>
      <c r="J40" s="56"/>
      <c r="K40" s="56"/>
      <c r="L40" s="54"/>
      <c r="M40" s="54"/>
      <c r="N40" s="54"/>
      <c r="O40" s="54"/>
      <c r="P40" s="54"/>
      <c r="Q40" s="54"/>
      <c r="R40" s="54"/>
      <c r="S40" s="56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</row>
  </sheetData>
  <sheetProtection/>
  <mergeCells count="27">
    <mergeCell ref="AH15:AL15"/>
    <mergeCell ref="AH12:AL12"/>
    <mergeCell ref="P3:R3"/>
    <mergeCell ref="T2:Y2"/>
    <mergeCell ref="Q10:R10"/>
    <mergeCell ref="AH13:AL13"/>
    <mergeCell ref="AH14:AL14"/>
    <mergeCell ref="S15:X15"/>
    <mergeCell ref="AC10:AG10"/>
    <mergeCell ref="AC11:AG11"/>
    <mergeCell ref="AC12:AG12"/>
    <mergeCell ref="AH6:AL6"/>
    <mergeCell ref="AH7:AL7"/>
    <mergeCell ref="AH8:AL8"/>
    <mergeCell ref="AH9:AL9"/>
    <mergeCell ref="AH10:AL10"/>
    <mergeCell ref="AH11:AL11"/>
    <mergeCell ref="F3:K3"/>
    <mergeCell ref="C2:E2"/>
    <mergeCell ref="AC13:AG13"/>
    <mergeCell ref="AC14:AG14"/>
    <mergeCell ref="AC15:AG15"/>
    <mergeCell ref="P2:R2"/>
    <mergeCell ref="AC6:AG6"/>
    <mergeCell ref="AC7:AG7"/>
    <mergeCell ref="AC8:AG8"/>
    <mergeCell ref="AC9:AG9"/>
  </mergeCells>
  <conditionalFormatting sqref="F5:K20">
    <cfRule type="cellIs" priority="6" dxfId="11" operator="equal" stopIfTrue="1">
      <formula>0</formula>
    </cfRule>
    <cfRule type="cellIs" priority="7" dxfId="3" operator="equal" stopIfTrue="1">
      <formula>0</formula>
    </cfRule>
  </conditionalFormatting>
  <conditionalFormatting sqref="S10:X13">
    <cfRule type="cellIs" priority="5" dxfId="11" operator="equal" stopIfTrue="1">
      <formula>0</formula>
    </cfRule>
  </conditionalFormatting>
  <conditionalFormatting sqref="S9:X9">
    <cfRule type="cellIs" priority="4" dxfId="12" operator="equal" stopIfTrue="1">
      <formula>0</formula>
    </cfRule>
  </conditionalFormatting>
  <conditionalFormatting sqref="S14:X14">
    <cfRule type="cellIs" priority="3" dxfId="12" operator="equal" stopIfTrue="1">
      <formula>0</formula>
    </cfRule>
  </conditionalFormatting>
  <conditionalFormatting sqref="P19:AA19">
    <cfRule type="cellIs" priority="1" dxfId="13" operator="equal" stopIfTrue="1">
      <formula>0</formula>
    </cfRule>
    <cfRule type="cellIs" priority="2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2"/>
  <sheetViews>
    <sheetView zoomScalePageLayoutView="0" workbookViewId="0" topLeftCell="A1">
      <selection activeCell="AT20" sqref="AT20"/>
    </sheetView>
  </sheetViews>
  <sheetFormatPr defaultColWidth="3.140625" defaultRowHeight="15"/>
  <cols>
    <col min="1" max="1" width="1.57421875" style="0" customWidth="1"/>
    <col min="2" max="2" width="1.421875" style="0" customWidth="1"/>
    <col min="3" max="3" width="6.7109375" style="0" customWidth="1"/>
    <col min="4" max="4" width="2.8515625" style="0" customWidth="1"/>
    <col min="5" max="5" width="1.7109375" style="0" customWidth="1"/>
    <col min="6" max="11" width="3.140625" style="85" customWidth="1"/>
    <col min="12" max="15" width="2.140625" style="0" customWidth="1"/>
    <col min="16" max="28" width="3.00390625" style="0" customWidth="1"/>
  </cols>
  <sheetData>
    <row r="1" spans="1:38" ht="15.75">
      <c r="A1">
        <f>displej!A1</f>
        <v>0</v>
      </c>
      <c r="B1">
        <f>displej!B1</f>
        <v>0</v>
      </c>
      <c r="C1">
        <f>displej!C1</f>
        <v>0</v>
      </c>
      <c r="D1">
        <f>displej!D1</f>
        <v>0</v>
      </c>
      <c r="E1">
        <f>displej!E1</f>
        <v>0</v>
      </c>
      <c r="F1" s="85">
        <f>displej!F1</f>
        <v>0</v>
      </c>
      <c r="G1" s="85">
        <f>displej!G1</f>
        <v>0</v>
      </c>
      <c r="H1" s="85">
        <f>displej!H1</f>
        <v>0</v>
      </c>
      <c r="I1" s="85">
        <f>displej!I1</f>
        <v>0</v>
      </c>
      <c r="J1" s="85">
        <f>displej!J1</f>
        <v>0</v>
      </c>
      <c r="K1" s="85">
        <f>displej!K1</f>
        <v>0</v>
      </c>
      <c r="L1">
        <f>displej!L1</f>
        <v>0</v>
      </c>
      <c r="M1">
        <f>displej!M1</f>
        <v>0</v>
      </c>
      <c r="N1">
        <f>displej!N1</f>
        <v>0</v>
      </c>
      <c r="O1">
        <f>displej!O1</f>
        <v>0</v>
      </c>
      <c r="P1">
        <f>displej!P1</f>
        <v>0</v>
      </c>
      <c r="Q1">
        <f>displej!Q1</f>
        <v>0</v>
      </c>
      <c r="R1">
        <f>displej!R1</f>
        <v>0</v>
      </c>
      <c r="S1">
        <f>displej!S1</f>
        <v>0</v>
      </c>
      <c r="T1">
        <f>displej!T1</f>
        <v>0</v>
      </c>
      <c r="U1">
        <f>displej!U1</f>
        <v>0</v>
      </c>
      <c r="V1">
        <f>displej!V1</f>
        <v>0</v>
      </c>
      <c r="W1">
        <f>displej!W1</f>
        <v>0</v>
      </c>
      <c r="X1">
        <f>displej!X1</f>
        <v>0</v>
      </c>
      <c r="Y1">
        <f>displej!Y1</f>
        <v>0</v>
      </c>
      <c r="Z1">
        <f>displej!Z1</f>
        <v>0</v>
      </c>
      <c r="AA1">
        <f>displej!AA1</f>
        <v>0</v>
      </c>
      <c r="AB1">
        <f>displej!AB1</f>
        <v>0</v>
      </c>
      <c r="AC1">
        <f>displej!AC1</f>
        <v>0</v>
      </c>
      <c r="AD1">
        <f>displej!AD1</f>
        <v>0</v>
      </c>
      <c r="AE1">
        <f>displej!AE1</f>
        <v>0</v>
      </c>
      <c r="AF1">
        <f>displej!AF1</f>
        <v>0</v>
      </c>
      <c r="AG1">
        <f>displej!AG1</f>
        <v>0</v>
      </c>
      <c r="AH1">
        <f>displej!AH1</f>
        <v>0</v>
      </c>
      <c r="AI1">
        <f>displej!AI1</f>
        <v>0</v>
      </c>
      <c r="AJ1">
        <f>displej!AJ1</f>
        <v>0</v>
      </c>
      <c r="AK1">
        <f>displej!AK1</f>
        <v>0</v>
      </c>
      <c r="AL1">
        <f>displej!AL1</f>
        <v>0</v>
      </c>
    </row>
    <row r="2" spans="1:38" ht="21.75" customHeight="1">
      <c r="A2">
        <f>displej!A2</f>
        <v>0</v>
      </c>
      <c r="B2">
        <f>displej!B2</f>
        <v>0</v>
      </c>
      <c r="C2" s="84" t="s">
        <v>59</v>
      </c>
      <c r="D2">
        <f>displej!D2</f>
        <v>0</v>
      </c>
      <c r="E2">
        <f>displej!E2</f>
        <v>0</v>
      </c>
      <c r="F2" s="83" t="str">
        <f>displej!F2</f>
        <v>E</v>
      </c>
      <c r="G2" s="83" t="str">
        <f>displej!G2</f>
        <v>A</v>
      </c>
      <c r="H2" s="83" t="str">
        <f>displej!H2</f>
        <v>D</v>
      </c>
      <c r="I2" s="83" t="str">
        <f>displej!I2</f>
        <v>G</v>
      </c>
      <c r="J2" s="83" t="str">
        <f>displej!J2</f>
        <v>H</v>
      </c>
      <c r="K2" s="83" t="str">
        <f>displej!K2</f>
        <v>E</v>
      </c>
      <c r="L2">
        <f>displej!L2</f>
        <v>0</v>
      </c>
      <c r="M2">
        <f>displej!M2</f>
        <v>0</v>
      </c>
      <c r="N2">
        <f>displej!N2</f>
        <v>0</v>
      </c>
      <c r="O2">
        <f>displej!O2</f>
        <v>0</v>
      </c>
      <c r="Q2">
        <f>displej!Q2</f>
        <v>0</v>
      </c>
      <c r="R2">
        <f>displej!R2</f>
        <v>0</v>
      </c>
      <c r="S2" s="81" t="str">
        <f>displej!S2</f>
        <v>g</v>
      </c>
      <c r="T2" s="101" t="str">
        <f>displej!T2</f>
        <v>dur</v>
      </c>
      <c r="U2" s="102"/>
      <c r="V2" s="102"/>
      <c r="W2" s="102"/>
      <c r="X2" s="102"/>
      <c r="Y2" s="102"/>
      <c r="Z2" s="102"/>
      <c r="AA2" s="102"/>
      <c r="AB2" s="103"/>
      <c r="AC2">
        <f>displej!AC2</f>
        <v>0</v>
      </c>
      <c r="AD2">
        <f>displej!AD2</f>
        <v>0</v>
      </c>
      <c r="AE2">
        <f>displej!AE2</f>
        <v>0</v>
      </c>
      <c r="AF2">
        <f>displej!AF2</f>
        <v>0</v>
      </c>
      <c r="AG2">
        <f>displej!AG2</f>
        <v>0</v>
      </c>
      <c r="AH2">
        <f>displej!AH2</f>
        <v>0</v>
      </c>
      <c r="AI2">
        <f>displej!AI2</f>
        <v>0</v>
      </c>
      <c r="AJ2">
        <f>displej!AJ2</f>
        <v>0</v>
      </c>
      <c r="AK2">
        <f>displej!AK2</f>
        <v>0</v>
      </c>
      <c r="AL2">
        <f>displej!AL2</f>
        <v>0</v>
      </c>
    </row>
    <row r="3" spans="1:38" ht="15.75">
      <c r="A3">
        <f>displej!A3</f>
        <v>0</v>
      </c>
      <c r="B3">
        <f>displej!B3</f>
        <v>0</v>
      </c>
      <c r="C3">
        <f>displej!C3</f>
        <v>0</v>
      </c>
      <c r="D3">
        <f>displej!D3</f>
        <v>0</v>
      </c>
      <c r="E3">
        <f>displej!E3</f>
        <v>0</v>
      </c>
      <c r="G3" s="85">
        <f>displej!G3</f>
        <v>0</v>
      </c>
      <c r="H3" s="85">
        <f>displej!H3</f>
        <v>0</v>
      </c>
      <c r="I3" s="85">
        <f>displej!I3</f>
        <v>0</v>
      </c>
      <c r="J3" s="85">
        <f>displej!J3</f>
        <v>0</v>
      </c>
      <c r="K3" s="85">
        <f>displej!K3</f>
        <v>0</v>
      </c>
      <c r="L3">
        <f>displej!L3</f>
        <v>0</v>
      </c>
      <c r="M3">
        <f>displej!M3</f>
        <v>0</v>
      </c>
      <c r="N3">
        <f>displej!N3</f>
        <v>0</v>
      </c>
      <c r="O3">
        <f>displej!O3</f>
        <v>0</v>
      </c>
      <c r="Q3">
        <f>displej!Q3</f>
        <v>0</v>
      </c>
      <c r="R3">
        <f>displej!R3</f>
        <v>0</v>
      </c>
      <c r="T3">
        <f>displej!T3</f>
        <v>0</v>
      </c>
      <c r="U3">
        <f>displej!U3</f>
        <v>0</v>
      </c>
      <c r="V3">
        <f>displej!V3</f>
        <v>0</v>
      </c>
      <c r="W3">
        <f>displej!W3</f>
        <v>0</v>
      </c>
      <c r="X3">
        <f>displej!X3</f>
        <v>0</v>
      </c>
      <c r="Y3">
        <f>displej!Y3</f>
        <v>0</v>
      </c>
      <c r="Z3">
        <f>displej!Z3</f>
        <v>0</v>
      </c>
      <c r="AA3">
        <f>displej!AA3</f>
        <v>0</v>
      </c>
      <c r="AB3">
        <f>displej!AB3</f>
        <v>0</v>
      </c>
      <c r="AC3">
        <f>displej!AC3</f>
        <v>0</v>
      </c>
      <c r="AD3">
        <f>displej!AD3</f>
        <v>0</v>
      </c>
      <c r="AE3">
        <f>displej!AE3</f>
        <v>0</v>
      </c>
      <c r="AF3">
        <f>displej!AF3</f>
        <v>0</v>
      </c>
      <c r="AG3">
        <f>displej!AG3</f>
        <v>0</v>
      </c>
      <c r="AH3">
        <f>displej!AH3</f>
        <v>0</v>
      </c>
      <c r="AI3">
        <f>displej!AI3</f>
        <v>0</v>
      </c>
      <c r="AJ3">
        <f>displej!AJ3</f>
        <v>0</v>
      </c>
      <c r="AK3">
        <f>displej!AK3</f>
        <v>0</v>
      </c>
      <c r="AL3">
        <f>displej!AL3</f>
        <v>0</v>
      </c>
    </row>
    <row r="4" spans="1:38" ht="15.75">
      <c r="A4">
        <f>displej!A4</f>
        <v>0</v>
      </c>
      <c r="B4">
        <f>displej!B4</f>
        <v>0</v>
      </c>
      <c r="C4">
        <f>displej!C4</f>
        <v>0</v>
      </c>
      <c r="D4">
        <f>displej!D4</f>
        <v>0</v>
      </c>
      <c r="E4">
        <f>displej!E4</f>
        <v>0</v>
      </c>
      <c r="F4" s="85">
        <f>displej!F4</f>
        <v>0</v>
      </c>
      <c r="G4" s="85">
        <f>displej!G4</f>
        <v>0</v>
      </c>
      <c r="H4" s="85">
        <f>displej!H4</f>
        <v>0</v>
      </c>
      <c r="I4" s="85">
        <f>displej!I4</f>
        <v>0</v>
      </c>
      <c r="J4" s="85">
        <f>displej!J4</f>
        <v>0</v>
      </c>
      <c r="K4" s="85">
        <f>displej!K4</f>
        <v>0</v>
      </c>
      <c r="L4">
        <f>displej!L4</f>
        <v>0</v>
      </c>
      <c r="M4">
        <f>displej!M4</f>
        <v>0</v>
      </c>
      <c r="N4">
        <f>displej!N4</f>
        <v>0</v>
      </c>
      <c r="O4">
        <f>displej!O4</f>
        <v>0</v>
      </c>
      <c r="P4">
        <f>displej!P4</f>
        <v>0</v>
      </c>
      <c r="Q4">
        <f>displej!Q4</f>
        <v>0</v>
      </c>
      <c r="R4">
        <f>displej!R4</f>
        <v>0</v>
      </c>
      <c r="S4">
        <f>displej!S4</f>
        <v>0</v>
      </c>
      <c r="T4">
        <f>displej!T4</f>
        <v>0</v>
      </c>
      <c r="U4">
        <f>displej!U4</f>
        <v>0</v>
      </c>
      <c r="V4">
        <f>displej!V4</f>
        <v>0</v>
      </c>
      <c r="W4">
        <f>displej!W4</f>
        <v>0</v>
      </c>
      <c r="X4">
        <f>displej!X4</f>
        <v>0</v>
      </c>
      <c r="Y4">
        <f>displej!Y4</f>
        <v>0</v>
      </c>
      <c r="Z4">
        <f>displej!Z4</f>
        <v>0</v>
      </c>
      <c r="AA4">
        <f>displej!AA4</f>
        <v>0</v>
      </c>
      <c r="AB4">
        <f>displej!AB4</f>
        <v>0</v>
      </c>
      <c r="AC4">
        <f>displej!AC4</f>
        <v>0</v>
      </c>
      <c r="AD4">
        <f>displej!AD4</f>
        <v>0</v>
      </c>
      <c r="AE4">
        <f>displej!AE4</f>
        <v>0</v>
      </c>
      <c r="AF4">
        <f>displej!AF4</f>
        <v>0</v>
      </c>
      <c r="AG4">
        <f>displej!AG4</f>
        <v>0</v>
      </c>
      <c r="AH4">
        <f>displej!AH4</f>
        <v>0</v>
      </c>
      <c r="AI4">
        <f>displej!AI4</f>
        <v>0</v>
      </c>
      <c r="AJ4">
        <f>displej!AJ4</f>
        <v>0</v>
      </c>
      <c r="AK4">
        <f>displej!AK4</f>
        <v>0</v>
      </c>
      <c r="AL4">
        <f>displej!AL4</f>
        <v>0</v>
      </c>
    </row>
    <row r="5" spans="1:38" ht="13.5" customHeight="1">
      <c r="A5">
        <f>displej!A5</f>
        <v>0</v>
      </c>
      <c r="B5">
        <f>displej!B5</f>
        <v>0</v>
      </c>
      <c r="C5">
        <f>displej!C5</f>
        <v>0</v>
      </c>
      <c r="D5">
        <f>displej!D5</f>
        <v>0</v>
      </c>
      <c r="E5">
        <f>displej!E5</f>
        <v>0</v>
      </c>
      <c r="F5" s="86">
        <f>displej!F5</f>
        <v>6</v>
      </c>
      <c r="G5" s="86">
        <f>displej!G5</f>
        <v>2</v>
      </c>
      <c r="H5" s="86">
        <f>displej!H5</f>
        <v>5</v>
      </c>
      <c r="I5" s="86">
        <f>displej!I5</f>
        <v>1</v>
      </c>
      <c r="J5" s="86">
        <f>displej!J5</f>
        <v>3</v>
      </c>
      <c r="K5" s="86">
        <f>displej!K5</f>
        <v>6</v>
      </c>
      <c r="L5">
        <f>displej!L5</f>
        <v>0</v>
      </c>
      <c r="M5">
        <f>displej!M5</f>
        <v>0</v>
      </c>
      <c r="N5">
        <f>displej!N5</f>
        <v>0</v>
      </c>
      <c r="O5">
        <f>displej!O5</f>
        <v>0</v>
      </c>
      <c r="P5">
        <f>displej!P5</f>
        <v>0</v>
      </c>
      <c r="Q5">
        <f>displej!Q5</f>
        <v>0</v>
      </c>
      <c r="R5">
        <f>displej!R5</f>
        <v>0</v>
      </c>
      <c r="S5">
        <f>displej!S5</f>
        <v>0</v>
      </c>
      <c r="T5">
        <f>displej!T5</f>
        <v>0</v>
      </c>
      <c r="U5">
        <f>displej!U5</f>
        <v>0</v>
      </c>
      <c r="V5">
        <f>displej!V5</f>
        <v>0</v>
      </c>
      <c r="W5">
        <f>displej!W5</f>
        <v>0</v>
      </c>
      <c r="X5">
        <f>displej!X5</f>
        <v>0</v>
      </c>
      <c r="Y5">
        <f>displej!Y5</f>
        <v>0</v>
      </c>
      <c r="Z5">
        <f>displej!Z5</f>
        <v>0</v>
      </c>
      <c r="AA5">
        <f>displej!AA5</f>
        <v>0</v>
      </c>
      <c r="AB5">
        <f>displej!AB5</f>
        <v>0</v>
      </c>
      <c r="AJ5">
        <f>displej!AJ5</f>
        <v>0</v>
      </c>
      <c r="AK5">
        <f>displej!AK5</f>
        <v>0</v>
      </c>
      <c r="AL5">
        <f>displej!AL5</f>
        <v>0</v>
      </c>
    </row>
    <row r="6" spans="1:38" ht="27.75" customHeight="1">
      <c r="A6">
        <f>displej!A6</f>
        <v>0</v>
      </c>
      <c r="B6">
        <f>displej!B6</f>
        <v>0</v>
      </c>
      <c r="C6" s="82" t="str">
        <f>displej!C6</f>
        <v>I</v>
      </c>
      <c r="D6">
        <f>displej!D6</f>
        <v>0</v>
      </c>
      <c r="E6">
        <f>displej!E6</f>
        <v>0</v>
      </c>
      <c r="F6" s="80">
        <f>displej!F6</f>
        <v>0</v>
      </c>
      <c r="G6" s="80">
        <f>displej!G6</f>
        <v>0</v>
      </c>
      <c r="H6" s="80">
        <f>displej!H6</f>
        <v>0</v>
      </c>
      <c r="I6" s="80">
        <f>displej!I6</f>
        <v>0</v>
      </c>
      <c r="J6" s="80">
        <f>displej!J6</f>
        <v>4</v>
      </c>
      <c r="K6" s="80">
        <f>displej!K6</f>
        <v>0</v>
      </c>
      <c r="L6">
        <f>displej!L6</f>
        <v>0</v>
      </c>
      <c r="M6">
        <f>displej!M6</f>
        <v>0</v>
      </c>
      <c r="N6">
        <f>displej!N6</f>
        <v>0</v>
      </c>
      <c r="O6">
        <f>displej!O6</f>
        <v>0</v>
      </c>
      <c r="P6">
        <f>displej!P6</f>
        <v>0</v>
      </c>
      <c r="Q6">
        <f>displej!Q6</f>
        <v>0</v>
      </c>
      <c r="R6">
        <f>displej!R6</f>
        <v>0</v>
      </c>
      <c r="S6">
        <f>displej!S6</f>
        <v>0</v>
      </c>
      <c r="T6">
        <f>displej!T6</f>
        <v>0</v>
      </c>
      <c r="U6">
        <f>displej!U6</f>
        <v>0</v>
      </c>
      <c r="V6">
        <f>displej!V6</f>
        <v>0</v>
      </c>
      <c r="W6">
        <f>displej!W6</f>
        <v>0</v>
      </c>
      <c r="X6">
        <f>displej!X6</f>
        <v>0</v>
      </c>
      <c r="Y6">
        <f>displej!Y6</f>
        <v>0</v>
      </c>
      <c r="Z6">
        <f>displej!Z6</f>
        <v>0</v>
      </c>
      <c r="AA6">
        <f>displej!AA6</f>
        <v>0</v>
      </c>
      <c r="AB6">
        <f>displej!AB6</f>
        <v>0</v>
      </c>
      <c r="AJ6">
        <f>displej!AJ6</f>
        <v>0</v>
      </c>
      <c r="AK6">
        <f>displej!AK6</f>
        <v>0</v>
      </c>
      <c r="AL6">
        <f>displej!AL6</f>
        <v>0</v>
      </c>
    </row>
    <row r="7" spans="1:38" ht="27.75" customHeight="1">
      <c r="A7">
        <f>displej!A7</f>
        <v>0</v>
      </c>
      <c r="B7">
        <f>displej!B7</f>
        <v>0</v>
      </c>
      <c r="C7" s="82" t="str">
        <f>displej!C7</f>
        <v>II</v>
      </c>
      <c r="D7">
        <f>displej!D7</f>
        <v>0</v>
      </c>
      <c r="E7">
        <f>displej!E7</f>
        <v>0</v>
      </c>
      <c r="F7" s="80">
        <f>displej!F7</f>
        <v>7</v>
      </c>
      <c r="G7" s="80">
        <f>displej!G7</f>
        <v>3</v>
      </c>
      <c r="H7" s="80">
        <f>displej!H7</f>
        <v>6</v>
      </c>
      <c r="I7" s="80">
        <f>displej!I7</f>
        <v>2</v>
      </c>
      <c r="J7" s="80">
        <f>displej!J7</f>
        <v>0</v>
      </c>
      <c r="K7" s="80">
        <f>displej!K7</f>
        <v>7</v>
      </c>
      <c r="L7">
        <f>displej!L7</f>
        <v>0</v>
      </c>
      <c r="M7">
        <f>displej!M7</f>
        <v>0</v>
      </c>
      <c r="N7">
        <f>displej!N7</f>
        <v>0</v>
      </c>
      <c r="O7">
        <f>displej!O7</f>
        <v>0</v>
      </c>
      <c r="P7">
        <f>displej!P7</f>
        <v>0</v>
      </c>
      <c r="Q7">
        <f>displej!Q7</f>
        <v>0</v>
      </c>
      <c r="R7">
        <f>displej!R7</f>
        <v>0</v>
      </c>
      <c r="S7">
        <f>displej!S7</f>
        <v>0</v>
      </c>
      <c r="T7">
        <f>displej!T7</f>
        <v>0</v>
      </c>
      <c r="U7">
        <f>displej!U7</f>
        <v>0</v>
      </c>
      <c r="V7">
        <f>displej!V7</f>
        <v>0</v>
      </c>
      <c r="W7">
        <f>displej!W7</f>
        <v>0</v>
      </c>
      <c r="X7">
        <f>displej!X7</f>
        <v>0</v>
      </c>
      <c r="Y7">
        <f>displej!Y7</f>
        <v>0</v>
      </c>
      <c r="Z7">
        <f>displej!Z7</f>
        <v>0</v>
      </c>
      <c r="AA7">
        <f>displej!AA7</f>
        <v>0</v>
      </c>
      <c r="AB7">
        <f>displej!AB7</f>
        <v>0</v>
      </c>
      <c r="AJ7">
        <f>displej!AJ7</f>
        <v>0</v>
      </c>
      <c r="AK7">
        <f>displej!AK7</f>
        <v>0</v>
      </c>
      <c r="AL7">
        <f>displej!AL7</f>
        <v>0</v>
      </c>
    </row>
    <row r="8" spans="1:38" ht="27.75" customHeight="1">
      <c r="A8">
        <f>displej!A8</f>
        <v>0</v>
      </c>
      <c r="B8">
        <f>displej!B8</f>
        <v>0</v>
      </c>
      <c r="C8" s="82" t="str">
        <f>displej!C8</f>
        <v>III</v>
      </c>
      <c r="D8">
        <f>displej!D8</f>
        <v>0</v>
      </c>
      <c r="E8">
        <f>displej!E8</f>
        <v>0</v>
      </c>
      <c r="F8" s="80">
        <f>displej!F8</f>
        <v>1</v>
      </c>
      <c r="G8" s="80">
        <f>displej!G8</f>
        <v>4</v>
      </c>
      <c r="H8" s="80">
        <f>displej!H8</f>
        <v>0</v>
      </c>
      <c r="I8" s="80">
        <f>displej!I8</f>
        <v>0</v>
      </c>
      <c r="J8" s="80">
        <f>displej!J8</f>
        <v>5</v>
      </c>
      <c r="K8" s="80">
        <f>displej!K8</f>
        <v>1</v>
      </c>
      <c r="L8">
        <f>displej!L8</f>
        <v>0</v>
      </c>
      <c r="M8">
        <f>displej!M8</f>
        <v>0</v>
      </c>
      <c r="N8">
        <f>displej!N8</f>
        <v>0</v>
      </c>
      <c r="O8">
        <f>displej!O8</f>
        <v>0</v>
      </c>
      <c r="P8">
        <f>displej!P8</f>
        <v>0</v>
      </c>
      <c r="Q8">
        <f>displej!Q8</f>
        <v>0</v>
      </c>
      <c r="R8">
        <f>displej!R8</f>
        <v>0</v>
      </c>
      <c r="S8">
        <f>displej!S8</f>
        <v>0</v>
      </c>
      <c r="T8">
        <f>displej!T8</f>
        <v>0</v>
      </c>
      <c r="U8">
        <f>displej!U8</f>
        <v>0</v>
      </c>
      <c r="V8">
        <f>displej!V8</f>
        <v>0</v>
      </c>
      <c r="W8">
        <f>displej!W8</f>
        <v>0</v>
      </c>
      <c r="X8">
        <f>displej!X8</f>
        <v>0</v>
      </c>
      <c r="Y8">
        <f>displej!Y8</f>
        <v>0</v>
      </c>
      <c r="Z8">
        <f>displej!Z8</f>
        <v>0</v>
      </c>
      <c r="AA8">
        <f>displej!AA8</f>
        <v>0</v>
      </c>
      <c r="AB8">
        <f>displej!AB8</f>
        <v>0</v>
      </c>
      <c r="AJ8">
        <f>displej!AJ8</f>
        <v>0</v>
      </c>
      <c r="AK8">
        <f>displej!AK8</f>
        <v>0</v>
      </c>
      <c r="AL8">
        <f>displej!AL8</f>
        <v>0</v>
      </c>
    </row>
    <row r="9" spans="1:38" ht="27.75" customHeight="1">
      <c r="A9">
        <f>displej!A9</f>
        <v>0</v>
      </c>
      <c r="B9">
        <f>displej!B9</f>
        <v>0</v>
      </c>
      <c r="C9" s="82" t="str">
        <f>displej!C9</f>
        <v>IV</v>
      </c>
      <c r="D9">
        <f>displej!D9</f>
        <v>0</v>
      </c>
      <c r="E9">
        <f>displej!E9</f>
        <v>0</v>
      </c>
      <c r="F9" s="80">
        <f>displej!F9</f>
        <v>0</v>
      </c>
      <c r="G9" s="80">
        <f>displej!G9</f>
        <v>0</v>
      </c>
      <c r="H9" s="80">
        <f>displej!H9</f>
        <v>7</v>
      </c>
      <c r="I9" s="80">
        <f>displej!I9</f>
        <v>3</v>
      </c>
      <c r="J9" s="80">
        <f>displej!J9</f>
        <v>0</v>
      </c>
      <c r="K9" s="80">
        <f>displej!K9</f>
        <v>0</v>
      </c>
      <c r="L9">
        <f>displej!L9</f>
        <v>0</v>
      </c>
      <c r="M9">
        <f>displej!M9</f>
        <v>0</v>
      </c>
      <c r="N9">
        <f>displej!N9</f>
        <v>0</v>
      </c>
      <c r="O9">
        <f>displej!O9</f>
        <v>0</v>
      </c>
      <c r="P9">
        <f>displej!P9</f>
        <v>0</v>
      </c>
      <c r="Q9" s="79">
        <f>displej!Q9</f>
        <v>0</v>
      </c>
      <c r="R9" s="79">
        <f>displej!R9</f>
        <v>0</v>
      </c>
      <c r="S9" s="86">
        <f>displej!S9</f>
        <v>0</v>
      </c>
      <c r="T9" s="86">
        <f>displej!T9</f>
        <v>0</v>
      </c>
      <c r="U9" s="86">
        <f>displej!U9</f>
        <v>0</v>
      </c>
      <c r="V9" s="86">
        <f>displej!V9</f>
        <v>0</v>
      </c>
      <c r="W9" s="86">
        <f>displej!W9</f>
        <v>4</v>
      </c>
      <c r="X9" s="86">
        <f>displej!X9</f>
        <v>0</v>
      </c>
      <c r="Y9">
        <f>displej!Y9</f>
        <v>0</v>
      </c>
      <c r="Z9">
        <f>displej!Z9</f>
        <v>0</v>
      </c>
      <c r="AA9">
        <f>displej!AA9</f>
        <v>0</v>
      </c>
      <c r="AB9">
        <f>displej!AB9</f>
        <v>0</v>
      </c>
      <c r="AJ9">
        <f>displej!AJ9</f>
        <v>0</v>
      </c>
      <c r="AK9">
        <f>displej!AK9</f>
        <v>0</v>
      </c>
      <c r="AL9">
        <f>displej!AL9</f>
        <v>0</v>
      </c>
    </row>
    <row r="10" spans="1:38" ht="27.75" customHeight="1">
      <c r="A10">
        <f>displej!A10</f>
        <v>0</v>
      </c>
      <c r="B10">
        <f>displej!B10</f>
        <v>0</v>
      </c>
      <c r="C10" s="82" t="str">
        <f>displej!C10</f>
        <v>V</v>
      </c>
      <c r="D10">
        <f>displej!D10</f>
        <v>0</v>
      </c>
      <c r="E10">
        <f>displej!E10</f>
        <v>0</v>
      </c>
      <c r="F10" s="80">
        <f>displej!F10</f>
        <v>2</v>
      </c>
      <c r="G10" s="80">
        <f>displej!G10</f>
        <v>5</v>
      </c>
      <c r="H10" s="80">
        <f>displej!H10</f>
        <v>1</v>
      </c>
      <c r="I10" s="80">
        <f>displej!I10</f>
        <v>4</v>
      </c>
      <c r="J10" s="80">
        <f>displej!J10</f>
        <v>6</v>
      </c>
      <c r="K10" s="80">
        <f>displej!K10</f>
        <v>2</v>
      </c>
      <c r="L10">
        <f>displej!L10</f>
        <v>0</v>
      </c>
      <c r="M10">
        <f>displej!M10</f>
        <v>0</v>
      </c>
      <c r="N10">
        <f>displej!N10</f>
        <v>0</v>
      </c>
      <c r="O10">
        <f>displej!O10</f>
        <v>0</v>
      </c>
      <c r="P10">
        <f>displej!P10</f>
        <v>0</v>
      </c>
      <c r="Q10" s="82" t="str">
        <f>displej!Q10</f>
        <v>II</v>
      </c>
      <c r="R10" s="79">
        <f>displej!R10</f>
        <v>0</v>
      </c>
      <c r="S10" s="80">
        <f>displej!S10</f>
        <v>7</v>
      </c>
      <c r="T10" s="80">
        <f>displej!T10</f>
        <v>3</v>
      </c>
      <c r="U10" s="80">
        <f>displej!U10</f>
        <v>6</v>
      </c>
      <c r="V10" s="80">
        <f>displej!V10</f>
        <v>2</v>
      </c>
      <c r="W10" s="80">
        <f>displej!W10</f>
        <v>0</v>
      </c>
      <c r="X10" s="80">
        <f>displej!X10</f>
        <v>7</v>
      </c>
      <c r="Y10">
        <f>displej!Y10</f>
        <v>0</v>
      </c>
      <c r="Z10">
        <f>displej!Z10</f>
        <v>0</v>
      </c>
      <c r="AA10">
        <f>displej!AA10</f>
        <v>0</v>
      </c>
      <c r="AB10">
        <f>displej!AB10</f>
        <v>0</v>
      </c>
      <c r="AJ10">
        <f>displej!AJ10</f>
        <v>0</v>
      </c>
      <c r="AK10">
        <f>displej!AK10</f>
        <v>0</v>
      </c>
      <c r="AL10">
        <f>displej!AL10</f>
        <v>0</v>
      </c>
    </row>
    <row r="11" spans="1:38" ht="27.75" customHeight="1">
      <c r="A11">
        <f>displej!A11</f>
        <v>0</v>
      </c>
      <c r="B11">
        <f>displej!B11</f>
        <v>0</v>
      </c>
      <c r="C11" s="82" t="str">
        <f>displej!C11</f>
        <v>VI</v>
      </c>
      <c r="D11">
        <f>displej!D11</f>
        <v>0</v>
      </c>
      <c r="E11">
        <f>displej!E11</f>
        <v>0</v>
      </c>
      <c r="F11" s="80">
        <f>displej!F11</f>
        <v>0</v>
      </c>
      <c r="G11" s="80">
        <f>displej!G11</f>
        <v>0</v>
      </c>
      <c r="H11" s="80">
        <f>displej!H11</f>
        <v>0</v>
      </c>
      <c r="I11" s="80">
        <f>displej!I11</f>
        <v>0</v>
      </c>
      <c r="J11" s="80">
        <f>displej!J11</f>
        <v>0</v>
      </c>
      <c r="K11" s="80">
        <f>displej!K11</f>
        <v>0</v>
      </c>
      <c r="L11">
        <f>displej!L11</f>
        <v>0</v>
      </c>
      <c r="M11">
        <f>displej!M11</f>
        <v>0</v>
      </c>
      <c r="N11">
        <f>displej!N11</f>
        <v>0</v>
      </c>
      <c r="O11">
        <f>displej!O11</f>
        <v>0</v>
      </c>
      <c r="P11">
        <f>displej!P11</f>
        <v>0</v>
      </c>
      <c r="Q11" s="79">
        <f>displej!Q11</f>
        <v>0</v>
      </c>
      <c r="R11" s="79">
        <f>displej!R11</f>
        <v>0</v>
      </c>
      <c r="S11" s="80">
        <f>displej!S11</f>
        <v>1</v>
      </c>
      <c r="T11" s="80">
        <f>displej!T11</f>
        <v>4</v>
      </c>
      <c r="U11" s="80">
        <f>displej!U11</f>
        <v>0</v>
      </c>
      <c r="V11" s="80">
        <f>displej!V11</f>
        <v>0</v>
      </c>
      <c r="W11" s="80">
        <f>displej!W11</f>
        <v>5</v>
      </c>
      <c r="X11" s="80">
        <f>displej!X11</f>
        <v>1</v>
      </c>
      <c r="Y11">
        <f>displej!Y11</f>
        <v>0</v>
      </c>
      <c r="Z11">
        <f>displej!Z11</f>
        <v>0</v>
      </c>
      <c r="AA11">
        <f>displej!AA11</f>
        <v>0</v>
      </c>
      <c r="AB11">
        <f>displej!AB11</f>
        <v>0</v>
      </c>
      <c r="AJ11">
        <f>displej!AJ11</f>
        <v>0</v>
      </c>
      <c r="AK11">
        <f>displej!AK11</f>
        <v>0</v>
      </c>
      <c r="AL11">
        <f>displej!AL11</f>
        <v>0</v>
      </c>
    </row>
    <row r="12" spans="1:38" ht="27.75" customHeight="1">
      <c r="A12">
        <f>displej!A12</f>
        <v>0</v>
      </c>
      <c r="B12">
        <f>displej!B12</f>
        <v>0</v>
      </c>
      <c r="C12" s="82" t="str">
        <f>displej!C12</f>
        <v>VII</v>
      </c>
      <c r="D12">
        <f>displej!D12</f>
        <v>0</v>
      </c>
      <c r="E12">
        <f>displej!E12</f>
        <v>0</v>
      </c>
      <c r="F12" s="80">
        <f>displej!F12</f>
        <v>3</v>
      </c>
      <c r="G12" s="80">
        <f>displej!G12</f>
        <v>6</v>
      </c>
      <c r="H12" s="80">
        <f>displej!H12</f>
        <v>2</v>
      </c>
      <c r="I12" s="80">
        <f>displej!I12</f>
        <v>5</v>
      </c>
      <c r="J12" s="80">
        <f>displej!J12</f>
        <v>7</v>
      </c>
      <c r="K12" s="80">
        <f>displej!K12</f>
        <v>3</v>
      </c>
      <c r="L12">
        <f>displej!L12</f>
        <v>0</v>
      </c>
      <c r="M12">
        <f>displej!M12</f>
        <v>0</v>
      </c>
      <c r="N12">
        <f>displej!N12</f>
        <v>0</v>
      </c>
      <c r="O12">
        <f>displej!O12</f>
        <v>0</v>
      </c>
      <c r="P12">
        <f>displej!P12</f>
        <v>0</v>
      </c>
      <c r="Q12" s="79">
        <f>displej!Q12</f>
        <v>0</v>
      </c>
      <c r="R12" s="79">
        <f>displej!R12</f>
        <v>0</v>
      </c>
      <c r="S12" s="80">
        <f>displej!S12</f>
        <v>0</v>
      </c>
      <c r="T12" s="80">
        <f>displej!T12</f>
        <v>0</v>
      </c>
      <c r="U12" s="80">
        <f>displej!U12</f>
        <v>7</v>
      </c>
      <c r="V12" s="80">
        <f>displej!V12</f>
        <v>3</v>
      </c>
      <c r="W12" s="80">
        <f>displej!W12</f>
        <v>0</v>
      </c>
      <c r="X12" s="80">
        <f>displej!X12</f>
        <v>0</v>
      </c>
      <c r="Y12">
        <f>displej!Y12</f>
        <v>0</v>
      </c>
      <c r="Z12">
        <f>displej!Z12</f>
        <v>0</v>
      </c>
      <c r="AA12">
        <f>displej!AA12</f>
        <v>0</v>
      </c>
      <c r="AB12">
        <f>displej!AB12</f>
        <v>0</v>
      </c>
      <c r="AJ12">
        <f>displej!AJ12</f>
        <v>0</v>
      </c>
      <c r="AK12">
        <f>displej!AK12</f>
        <v>0</v>
      </c>
      <c r="AL12">
        <f>displej!AL12</f>
        <v>0</v>
      </c>
    </row>
    <row r="13" spans="1:38" ht="27.75" customHeight="1">
      <c r="A13">
        <f>displej!A13</f>
        <v>0</v>
      </c>
      <c r="B13">
        <f>displej!B13</f>
        <v>0</v>
      </c>
      <c r="C13" s="82" t="str">
        <f>displej!C13</f>
        <v>VIII</v>
      </c>
      <c r="D13">
        <f>displej!D13</f>
        <v>0</v>
      </c>
      <c r="E13">
        <f>displej!E13</f>
        <v>0</v>
      </c>
      <c r="F13" s="80">
        <f>displej!F13</f>
        <v>4</v>
      </c>
      <c r="G13" s="80">
        <f>displej!G13</f>
        <v>0</v>
      </c>
      <c r="H13" s="80">
        <f>displej!H13</f>
        <v>0</v>
      </c>
      <c r="I13" s="80">
        <f>displej!I13</f>
        <v>0</v>
      </c>
      <c r="J13" s="80">
        <f>displej!J13</f>
        <v>1</v>
      </c>
      <c r="K13" s="80">
        <f>displej!K13</f>
        <v>4</v>
      </c>
      <c r="L13">
        <f>displej!L13</f>
        <v>0</v>
      </c>
      <c r="M13">
        <f>displej!M13</f>
        <v>0</v>
      </c>
      <c r="N13">
        <f>displej!N13</f>
        <v>0</v>
      </c>
      <c r="O13">
        <f>displej!O13</f>
        <v>0</v>
      </c>
      <c r="P13">
        <f>displej!P13</f>
        <v>0</v>
      </c>
      <c r="Q13" s="79">
        <f>displej!Q13</f>
        <v>0</v>
      </c>
      <c r="R13" s="79">
        <f>displej!R13</f>
        <v>0</v>
      </c>
      <c r="S13" s="80">
        <f>displej!S13</f>
        <v>2</v>
      </c>
      <c r="T13" s="80">
        <f>displej!T13</f>
        <v>5</v>
      </c>
      <c r="U13" s="80">
        <f>displej!U13</f>
        <v>1</v>
      </c>
      <c r="V13" s="80">
        <f>displej!V13</f>
        <v>4</v>
      </c>
      <c r="W13" s="80">
        <f>displej!W13</f>
        <v>6</v>
      </c>
      <c r="X13" s="80">
        <f>displej!X13</f>
        <v>2</v>
      </c>
      <c r="Y13">
        <f>displej!Y13</f>
        <v>0</v>
      </c>
      <c r="Z13">
        <f>displej!Z13</f>
        <v>0</v>
      </c>
      <c r="AA13">
        <f>displej!AA13</f>
        <v>0</v>
      </c>
      <c r="AB13">
        <f>displej!AB13</f>
        <v>0</v>
      </c>
      <c r="AJ13">
        <f>displej!AJ13</f>
        <v>0</v>
      </c>
      <c r="AK13">
        <f>displej!AK13</f>
        <v>0</v>
      </c>
      <c r="AL13">
        <f>displej!AL13</f>
        <v>0</v>
      </c>
    </row>
    <row r="14" spans="1:38" ht="27.75" customHeight="1">
      <c r="A14">
        <f>displej!A14</f>
        <v>0</v>
      </c>
      <c r="B14">
        <f>displej!B14</f>
        <v>0</v>
      </c>
      <c r="C14" s="82" t="str">
        <f>displej!C14</f>
        <v>IX</v>
      </c>
      <c r="D14">
        <f>displej!D14</f>
        <v>0</v>
      </c>
      <c r="E14">
        <f>displej!E14</f>
        <v>0</v>
      </c>
      <c r="F14" s="80">
        <f>displej!F14</f>
        <v>0</v>
      </c>
      <c r="G14" s="80">
        <f>displej!G14</f>
        <v>7</v>
      </c>
      <c r="H14" s="80">
        <f>displej!H14</f>
        <v>3</v>
      </c>
      <c r="I14" s="80">
        <f>displej!I14</f>
        <v>6</v>
      </c>
      <c r="J14" s="80">
        <f>displej!J14</f>
        <v>0</v>
      </c>
      <c r="K14" s="80">
        <f>displej!K14</f>
        <v>0</v>
      </c>
      <c r="L14">
        <f>displej!L14</f>
        <v>0</v>
      </c>
      <c r="M14">
        <f>displej!M14</f>
        <v>0</v>
      </c>
      <c r="N14">
        <f>displej!N14</f>
        <v>0</v>
      </c>
      <c r="O14">
        <f>displej!O14</f>
        <v>0</v>
      </c>
      <c r="P14">
        <f>displej!P14</f>
        <v>0</v>
      </c>
      <c r="Q14" s="79">
        <f>displej!Q14</f>
        <v>0</v>
      </c>
      <c r="R14" s="79">
        <f>displej!R14</f>
        <v>0</v>
      </c>
      <c r="S14" s="86">
        <f>displej!S14</f>
        <v>0</v>
      </c>
      <c r="T14" s="86">
        <f>displej!T14</f>
        <v>0</v>
      </c>
      <c r="U14" s="86">
        <f>displej!U14</f>
        <v>0</v>
      </c>
      <c r="V14" s="86">
        <f>displej!V14</f>
        <v>0</v>
      </c>
      <c r="W14" s="86">
        <f>displej!W14</f>
        <v>0</v>
      </c>
      <c r="X14" s="86">
        <f>displej!X14</f>
        <v>0</v>
      </c>
      <c r="Y14">
        <f>displej!Y14</f>
        <v>0</v>
      </c>
      <c r="Z14">
        <f>displej!Z14</f>
        <v>0</v>
      </c>
      <c r="AA14">
        <f>displej!AA14</f>
        <v>0</v>
      </c>
      <c r="AB14">
        <f>displej!AB14</f>
        <v>0</v>
      </c>
      <c r="AJ14">
        <f>displej!AJ14</f>
        <v>0</v>
      </c>
      <c r="AK14">
        <f>displej!AK14</f>
        <v>0</v>
      </c>
      <c r="AL14">
        <f>displej!AL14</f>
        <v>0</v>
      </c>
    </row>
    <row r="15" spans="1:38" ht="27.75" customHeight="1">
      <c r="A15">
        <f>displej!A15</f>
        <v>0</v>
      </c>
      <c r="B15">
        <f>displej!B15</f>
        <v>0</v>
      </c>
      <c r="C15" s="82" t="str">
        <f>displej!C15</f>
        <v>X</v>
      </c>
      <c r="D15">
        <f>displej!D15</f>
        <v>0</v>
      </c>
      <c r="E15">
        <f>displej!E15</f>
        <v>0</v>
      </c>
      <c r="F15" s="80">
        <f>displej!F15</f>
        <v>5</v>
      </c>
      <c r="G15" s="80">
        <f>displej!G15</f>
        <v>1</v>
      </c>
      <c r="H15" s="80">
        <f>displej!H15</f>
        <v>4</v>
      </c>
      <c r="I15" s="80">
        <f>displej!I15</f>
        <v>0</v>
      </c>
      <c r="J15" s="80">
        <f>displej!J15</f>
        <v>2</v>
      </c>
      <c r="K15" s="80">
        <f>displej!K15</f>
        <v>5</v>
      </c>
      <c r="L15">
        <f>displej!L15</f>
        <v>0</v>
      </c>
      <c r="M15">
        <f>displej!M15</f>
        <v>0</v>
      </c>
      <c r="N15">
        <f>displej!N15</f>
        <v>0</v>
      </c>
      <c r="O15">
        <f>displej!O15</f>
        <v>0</v>
      </c>
      <c r="P15">
        <f>displej!P15</f>
        <v>0</v>
      </c>
      <c r="Q15">
        <f>displej!Q15</f>
        <v>0</v>
      </c>
      <c r="R15">
        <f>displej!R15</f>
        <v>0</v>
      </c>
      <c r="T15">
        <f>displej!T15</f>
        <v>0</v>
      </c>
      <c r="U15">
        <f>displej!U15</f>
        <v>0</v>
      </c>
      <c r="V15">
        <f>displej!V15</f>
        <v>0</v>
      </c>
      <c r="W15">
        <f>displej!W15</f>
        <v>0</v>
      </c>
      <c r="X15">
        <f>displej!X15</f>
        <v>0</v>
      </c>
      <c r="Y15">
        <f>displej!Y15</f>
        <v>0</v>
      </c>
      <c r="Z15">
        <f>displej!Z15</f>
        <v>0</v>
      </c>
      <c r="AA15">
        <f>displej!AA15</f>
        <v>0</v>
      </c>
      <c r="AB15">
        <f>displej!AB15</f>
        <v>0</v>
      </c>
      <c r="AJ15">
        <f>displej!AJ15</f>
        <v>0</v>
      </c>
      <c r="AK15">
        <f>displej!AK15</f>
        <v>0</v>
      </c>
      <c r="AL15">
        <f>displej!AL15</f>
        <v>0</v>
      </c>
    </row>
    <row r="16" spans="1:38" ht="27.75" customHeight="1">
      <c r="A16">
        <f>displej!A16</f>
        <v>0</v>
      </c>
      <c r="B16">
        <f>displej!B16</f>
        <v>0</v>
      </c>
      <c r="C16" s="82" t="str">
        <f>displej!C16</f>
        <v>XI</v>
      </c>
      <c r="D16">
        <f>displej!D16</f>
        <v>0</v>
      </c>
      <c r="E16">
        <f>displej!E16</f>
        <v>0</v>
      </c>
      <c r="F16" s="80">
        <f>displej!F16</f>
        <v>0</v>
      </c>
      <c r="G16" s="80">
        <f>displej!G16</f>
        <v>0</v>
      </c>
      <c r="H16" s="80">
        <f>displej!H16</f>
        <v>0</v>
      </c>
      <c r="I16" s="80">
        <f>displej!I16</f>
        <v>7</v>
      </c>
      <c r="J16" s="80">
        <f>displej!J16</f>
        <v>0</v>
      </c>
      <c r="K16" s="80">
        <f>displej!K16</f>
        <v>0</v>
      </c>
      <c r="L16">
        <f>displej!L16</f>
        <v>0</v>
      </c>
      <c r="M16">
        <f>displej!M16</f>
        <v>0</v>
      </c>
      <c r="N16">
        <f>displej!N16</f>
        <v>0</v>
      </c>
      <c r="O16">
        <f>displej!O16</f>
        <v>0</v>
      </c>
      <c r="P16">
        <f>displej!P16</f>
        <v>0</v>
      </c>
      <c r="Q16">
        <f>displej!Q16</f>
        <v>0</v>
      </c>
      <c r="R16">
        <f>displej!R16</f>
        <v>0</v>
      </c>
      <c r="S16">
        <f>displej!S16</f>
        <v>0</v>
      </c>
      <c r="T16">
        <f>displej!T16</f>
        <v>0</v>
      </c>
      <c r="U16">
        <f>displej!U16</f>
        <v>0</v>
      </c>
      <c r="V16">
        <f>displej!V16</f>
        <v>0</v>
      </c>
      <c r="W16">
        <f>displej!W16</f>
        <v>0</v>
      </c>
      <c r="X16">
        <f>displej!X16</f>
        <v>0</v>
      </c>
      <c r="Y16">
        <f>displej!Y16</f>
        <v>0</v>
      </c>
      <c r="Z16">
        <f>displej!Z16</f>
        <v>0</v>
      </c>
      <c r="AA16">
        <f>displej!AA16</f>
        <v>0</v>
      </c>
      <c r="AB16">
        <f>displej!AB16</f>
        <v>0</v>
      </c>
      <c r="AC16">
        <f>displej!AC16</f>
        <v>0</v>
      </c>
      <c r="AD16">
        <f>displej!AD16</f>
        <v>0</v>
      </c>
      <c r="AE16">
        <f>displej!AE16</f>
        <v>0</v>
      </c>
      <c r="AF16">
        <f>displej!AF16</f>
        <v>0</v>
      </c>
      <c r="AG16">
        <f>displej!AG16</f>
        <v>0</v>
      </c>
      <c r="AH16">
        <f>displej!AH16</f>
        <v>0</v>
      </c>
      <c r="AI16">
        <f>displej!AI16</f>
        <v>0</v>
      </c>
      <c r="AJ16">
        <f>displej!AJ16</f>
        <v>0</v>
      </c>
      <c r="AK16">
        <f>displej!AK16</f>
        <v>0</v>
      </c>
      <c r="AL16">
        <f>displej!AL16</f>
        <v>0</v>
      </c>
    </row>
    <row r="17" spans="1:38" ht="27.75" customHeight="1">
      <c r="A17">
        <f>displej!A17</f>
        <v>0</v>
      </c>
      <c r="B17">
        <f>displej!B17</f>
        <v>0</v>
      </c>
      <c r="C17" s="82" t="str">
        <f>displej!C17</f>
        <v>XII</v>
      </c>
      <c r="D17">
        <f>displej!D17</f>
        <v>0</v>
      </c>
      <c r="E17">
        <f>displej!E17</f>
        <v>0</v>
      </c>
      <c r="F17" s="80">
        <f>displej!F17</f>
        <v>6</v>
      </c>
      <c r="G17" s="80">
        <f>displej!G17</f>
        <v>2</v>
      </c>
      <c r="H17" s="80">
        <f>displej!H17</f>
        <v>5</v>
      </c>
      <c r="I17" s="80">
        <f>displej!I17</f>
        <v>1</v>
      </c>
      <c r="J17" s="80">
        <f>displej!J17</f>
        <v>3</v>
      </c>
      <c r="K17" s="80">
        <f>displej!K17</f>
        <v>6</v>
      </c>
      <c r="L17">
        <f>displej!L17</f>
        <v>0</v>
      </c>
      <c r="M17">
        <f>displej!M17</f>
        <v>0</v>
      </c>
      <c r="N17">
        <f>displej!N17</f>
        <v>0</v>
      </c>
      <c r="O17">
        <f>displej!O17</f>
        <v>0</v>
      </c>
      <c r="P17">
        <f>displej!P17</f>
        <v>0</v>
      </c>
      <c r="Q17">
        <f>displej!Q17</f>
        <v>0</v>
      </c>
      <c r="R17">
        <f>displej!R17</f>
        <v>0</v>
      </c>
      <c r="S17">
        <f>displej!S17</f>
        <v>0</v>
      </c>
      <c r="T17">
        <f>displej!T17</f>
        <v>0</v>
      </c>
      <c r="U17">
        <f>displej!U17</f>
        <v>0</v>
      </c>
      <c r="V17">
        <f>displej!V17</f>
        <v>0</v>
      </c>
      <c r="W17">
        <f>displej!W17</f>
        <v>0</v>
      </c>
      <c r="X17">
        <f>displej!X17</f>
        <v>0</v>
      </c>
      <c r="Y17">
        <f>displej!Y17</f>
        <v>0</v>
      </c>
      <c r="Z17">
        <f>displej!Z17</f>
        <v>0</v>
      </c>
      <c r="AA17">
        <f>displej!AA17</f>
        <v>0</v>
      </c>
      <c r="AB17">
        <f>displej!AB17</f>
        <v>0</v>
      </c>
      <c r="AC17">
        <f>displej!AC17</f>
        <v>0</v>
      </c>
      <c r="AD17">
        <f>displej!AD17</f>
        <v>0</v>
      </c>
      <c r="AE17">
        <f>displej!AE17</f>
        <v>0</v>
      </c>
      <c r="AF17">
        <f>displej!AF17</f>
        <v>0</v>
      </c>
      <c r="AG17">
        <f>displej!AG17</f>
        <v>0</v>
      </c>
      <c r="AH17">
        <f>displej!AH17</f>
        <v>0</v>
      </c>
      <c r="AI17">
        <f>displej!AI17</f>
        <v>0</v>
      </c>
      <c r="AJ17">
        <f>displej!AJ17</f>
        <v>0</v>
      </c>
      <c r="AK17">
        <f>displej!AK17</f>
        <v>0</v>
      </c>
      <c r="AL17">
        <f>displej!AL17</f>
        <v>0</v>
      </c>
    </row>
    <row r="18" spans="1:38" ht="27.75" customHeight="1">
      <c r="A18">
        <f>displej!A18</f>
        <v>0</v>
      </c>
      <c r="B18">
        <f>displej!B18</f>
        <v>0</v>
      </c>
      <c r="C18">
        <f>displej!C18</f>
        <v>0</v>
      </c>
      <c r="D18">
        <f>displej!D18</f>
        <v>0</v>
      </c>
      <c r="E18">
        <f>displej!E18</f>
        <v>0</v>
      </c>
      <c r="F18" s="80">
        <f>displej!F18</f>
        <v>0</v>
      </c>
      <c r="G18" s="80">
        <f>displej!G18</f>
        <v>0</v>
      </c>
      <c r="H18" s="80">
        <f>displej!H18</f>
        <v>0</v>
      </c>
      <c r="I18" s="80">
        <f>displej!I18</f>
        <v>0</v>
      </c>
      <c r="J18" s="80">
        <f>displej!J18</f>
        <v>4</v>
      </c>
      <c r="K18" s="80">
        <f>displej!K18</f>
        <v>0</v>
      </c>
      <c r="L18">
        <f>displej!L18</f>
        <v>0</v>
      </c>
      <c r="M18">
        <f>displej!M18</f>
        <v>0</v>
      </c>
      <c r="N18">
        <f>displej!N18</f>
        <v>0</v>
      </c>
      <c r="O18">
        <f>displej!O18</f>
        <v>0</v>
      </c>
      <c r="P18" s="104" t="str">
        <f>displej!P18</f>
        <v>stupnice</v>
      </c>
      <c r="Q18" s="104"/>
      <c r="R18" s="104"/>
      <c r="S18" s="104"/>
      <c r="T18" s="104"/>
      <c r="U18">
        <f>displej!U18</f>
        <v>0</v>
      </c>
      <c r="V18">
        <f>displej!V18</f>
        <v>0</v>
      </c>
      <c r="W18">
        <f>displej!W18</f>
        <v>0</v>
      </c>
      <c r="X18">
        <f>displej!X18</f>
        <v>0</v>
      </c>
      <c r="Y18">
        <f>displej!Y18</f>
        <v>0</v>
      </c>
      <c r="Z18">
        <f>displej!Z18</f>
        <v>0</v>
      </c>
      <c r="AA18">
        <f>displej!AA18</f>
        <v>0</v>
      </c>
      <c r="AB18">
        <f>displej!AB18</f>
        <v>0</v>
      </c>
      <c r="AC18">
        <f>displej!AC18</f>
        <v>0</v>
      </c>
      <c r="AD18">
        <f>displej!AD18</f>
        <v>0</v>
      </c>
      <c r="AE18">
        <f>displej!AE18</f>
        <v>0</v>
      </c>
      <c r="AF18">
        <f>displej!AF18</f>
        <v>0</v>
      </c>
      <c r="AG18">
        <f>displej!AG18</f>
        <v>0</v>
      </c>
      <c r="AH18">
        <f>displej!AH18</f>
        <v>0</v>
      </c>
      <c r="AI18">
        <f>displej!AI18</f>
        <v>0</v>
      </c>
      <c r="AJ18">
        <f>displej!AJ18</f>
        <v>0</v>
      </c>
      <c r="AK18">
        <f>displej!AK18</f>
        <v>0</v>
      </c>
      <c r="AL18">
        <f>displej!AL18</f>
        <v>0</v>
      </c>
    </row>
    <row r="19" spans="1:38" ht="27.75" customHeight="1">
      <c r="A19">
        <f>displej!A19</f>
        <v>0</v>
      </c>
      <c r="B19">
        <f>displej!B19</f>
        <v>0</v>
      </c>
      <c r="C19">
        <f>displej!C19</f>
        <v>0</v>
      </c>
      <c r="D19">
        <f>displej!D19</f>
        <v>0</v>
      </c>
      <c r="E19">
        <f>displej!E19</f>
        <v>0</v>
      </c>
      <c r="F19" s="80">
        <f>displej!F19</f>
        <v>7</v>
      </c>
      <c r="G19" s="80">
        <f>displej!G19</f>
        <v>3</v>
      </c>
      <c r="H19" s="80">
        <f>displej!H19</f>
        <v>6</v>
      </c>
      <c r="I19" s="80">
        <f>displej!I19</f>
        <v>2</v>
      </c>
      <c r="J19" s="80">
        <f>displej!J19</f>
        <v>0</v>
      </c>
      <c r="K19" s="80">
        <f>displej!K19</f>
        <v>7</v>
      </c>
      <c r="L19">
        <f>displej!L19</f>
        <v>0</v>
      </c>
      <c r="M19">
        <f>displej!M19</f>
        <v>0</v>
      </c>
      <c r="N19">
        <f>displej!N19</f>
        <v>0</v>
      </c>
      <c r="O19">
        <f>displej!O19</f>
        <v>0</v>
      </c>
      <c r="P19" s="87" t="str">
        <f>displej!P19</f>
        <v>g</v>
      </c>
      <c r="Q19" s="87" t="str">
        <f>displej!Q19</f>
        <v>a</v>
      </c>
      <c r="R19" s="87" t="str">
        <f>displej!R19</f>
        <v>h</v>
      </c>
      <c r="S19" s="87" t="str">
        <f>displej!S19</f>
        <v>c</v>
      </c>
      <c r="T19" s="87" t="str">
        <f>displej!T19</f>
        <v>d</v>
      </c>
      <c r="U19" s="87" t="str">
        <f>displej!U19</f>
        <v>e</v>
      </c>
      <c r="V19" s="87" t="str">
        <f>displej!V19</f>
        <v>f#</v>
      </c>
      <c r="W19" s="87">
        <f>displej!W19</f>
        <v>0</v>
      </c>
      <c r="X19" s="87">
        <f>displej!X19</f>
        <v>0</v>
      </c>
      <c r="Y19" s="87">
        <f>displej!Y19</f>
        <v>0</v>
      </c>
      <c r="Z19" s="87">
        <f>displej!Z19</f>
        <v>0</v>
      </c>
      <c r="AA19" s="87">
        <f>displej!AA19</f>
        <v>0</v>
      </c>
      <c r="AB19">
        <f>displej!AB19</f>
        <v>0</v>
      </c>
      <c r="AC19">
        <f>displej!AC19</f>
        <v>0</v>
      </c>
      <c r="AD19">
        <f>displej!AD19</f>
        <v>0</v>
      </c>
      <c r="AE19">
        <f>displej!AE19</f>
        <v>0</v>
      </c>
      <c r="AF19">
        <f>displej!AF19</f>
        <v>0</v>
      </c>
      <c r="AG19">
        <f>displej!AG19</f>
        <v>0</v>
      </c>
      <c r="AH19">
        <f>displej!AH19</f>
        <v>0</v>
      </c>
      <c r="AI19">
        <f>displej!AI19</f>
        <v>0</v>
      </c>
      <c r="AJ19">
        <f>displej!AJ19</f>
        <v>0</v>
      </c>
      <c r="AK19">
        <f>displej!AK19</f>
        <v>0</v>
      </c>
      <c r="AL19">
        <f>displej!AL19</f>
        <v>0</v>
      </c>
    </row>
    <row r="20" spans="1:38" ht="27.75" customHeight="1">
      <c r="A20">
        <f>displej!A20</f>
        <v>0</v>
      </c>
      <c r="B20">
        <f>displej!B20</f>
        <v>0</v>
      </c>
      <c r="C20">
        <f>displej!C20</f>
        <v>0</v>
      </c>
      <c r="D20">
        <f>displej!D20</f>
        <v>0</v>
      </c>
      <c r="E20">
        <f>displej!E20</f>
        <v>0</v>
      </c>
      <c r="F20" s="80">
        <f>displej!F20</f>
        <v>1</v>
      </c>
      <c r="G20" s="80">
        <f>displej!G20</f>
        <v>4</v>
      </c>
      <c r="H20" s="80">
        <f>displej!H20</f>
        <v>0</v>
      </c>
      <c r="I20" s="80">
        <f>displej!I20</f>
        <v>0</v>
      </c>
      <c r="J20" s="80">
        <f>displej!J20</f>
        <v>5</v>
      </c>
      <c r="K20" s="80">
        <f>displej!K20</f>
        <v>1</v>
      </c>
      <c r="L20">
        <f>displej!L20</f>
        <v>0</v>
      </c>
      <c r="M20">
        <f>displej!M20</f>
        <v>0</v>
      </c>
      <c r="N20">
        <f>displej!N20</f>
        <v>0</v>
      </c>
      <c r="O20">
        <f>displej!O20</f>
        <v>0</v>
      </c>
      <c r="P20" s="87">
        <f>displej!P20</f>
        <v>1</v>
      </c>
      <c r="Q20" s="87">
        <f>displej!Q20</f>
        <v>2</v>
      </c>
      <c r="R20" s="87">
        <f>displej!R20</f>
        <v>3</v>
      </c>
      <c r="S20" s="87">
        <f>displej!S20</f>
        <v>4</v>
      </c>
      <c r="T20" s="87">
        <f>displej!T20</f>
        <v>5</v>
      </c>
      <c r="U20" s="87">
        <f>displej!U20</f>
        <v>6</v>
      </c>
      <c r="V20" s="87">
        <f>displej!V20</f>
        <v>7</v>
      </c>
      <c r="W20" s="87">
        <f>displej!W20</f>
      </c>
      <c r="X20" s="87">
        <f>displej!X20</f>
      </c>
      <c r="Y20" s="87">
        <f>displej!Y20</f>
      </c>
      <c r="Z20" s="87">
        <f>displej!Z20</f>
      </c>
      <c r="AA20" s="87">
        <f>displej!AA20</f>
      </c>
      <c r="AB20">
        <f>displej!AB20</f>
        <v>0</v>
      </c>
      <c r="AC20">
        <f>displej!AC20</f>
        <v>0</v>
      </c>
      <c r="AD20">
        <f>displej!AD20</f>
        <v>0</v>
      </c>
      <c r="AE20">
        <f>displej!AE20</f>
        <v>0</v>
      </c>
      <c r="AF20">
        <f>displej!AF20</f>
        <v>0</v>
      </c>
      <c r="AG20">
        <f>displej!AG20</f>
        <v>0</v>
      </c>
      <c r="AH20">
        <f>displej!AH20</f>
        <v>0</v>
      </c>
      <c r="AI20">
        <f>displej!AI20</f>
        <v>0</v>
      </c>
      <c r="AJ20">
        <f>displej!AJ20</f>
        <v>0</v>
      </c>
      <c r="AK20">
        <f>displej!AK20</f>
        <v>0</v>
      </c>
      <c r="AL20">
        <f>displej!AL20</f>
        <v>0</v>
      </c>
    </row>
    <row r="21" spans="1:38" ht="27.75" customHeight="1">
      <c r="A21">
        <f>displej!A21</f>
        <v>0</v>
      </c>
      <c r="B21">
        <f>displej!B21</f>
        <v>0</v>
      </c>
      <c r="C21">
        <f>displej!C21</f>
        <v>0</v>
      </c>
      <c r="D21">
        <f>displej!D21</f>
        <v>0</v>
      </c>
      <c r="E21">
        <f>displej!E21</f>
        <v>0</v>
      </c>
      <c r="F21" s="80">
        <f>displej!F21</f>
        <v>0</v>
      </c>
      <c r="G21" s="80">
        <f>displej!G21</f>
        <v>0</v>
      </c>
      <c r="H21" s="80">
        <f>displej!H21</f>
        <v>7</v>
      </c>
      <c r="I21" s="80">
        <f>displej!I21</f>
        <v>3</v>
      </c>
      <c r="J21" s="80">
        <f>displej!J21</f>
        <v>0</v>
      </c>
      <c r="K21" s="80">
        <f>displej!K21</f>
        <v>0</v>
      </c>
      <c r="L21">
        <f>displej!L21</f>
        <v>0</v>
      </c>
      <c r="M21">
        <f>displej!M21</f>
        <v>0</v>
      </c>
      <c r="N21">
        <f>displej!N21</f>
        <v>0</v>
      </c>
      <c r="O21">
        <f>displej!O21</f>
        <v>0</v>
      </c>
      <c r="P21">
        <f>displej!P21</f>
        <v>0</v>
      </c>
      <c r="Q21">
        <f>displej!Q21</f>
        <v>0</v>
      </c>
      <c r="R21">
        <f>displej!R21</f>
        <v>0</v>
      </c>
      <c r="S21">
        <f>displej!S21</f>
        <v>0</v>
      </c>
      <c r="T21">
        <f>displej!T21</f>
        <v>0</v>
      </c>
      <c r="U21">
        <f>displej!U21</f>
        <v>0</v>
      </c>
      <c r="V21">
        <f>displej!V21</f>
        <v>0</v>
      </c>
      <c r="W21">
        <f>displej!W21</f>
        <v>0</v>
      </c>
      <c r="X21">
        <f>displej!X21</f>
        <v>0</v>
      </c>
      <c r="Y21">
        <f>displej!Y21</f>
        <v>0</v>
      </c>
      <c r="Z21">
        <f>displej!Z21</f>
        <v>0</v>
      </c>
      <c r="AA21">
        <f>displej!AA21</f>
        <v>0</v>
      </c>
      <c r="AB21">
        <f>displej!AB21</f>
        <v>0</v>
      </c>
      <c r="AC21">
        <f>displej!AC21</f>
        <v>0</v>
      </c>
      <c r="AD21">
        <f>displej!AD21</f>
        <v>0</v>
      </c>
      <c r="AE21">
        <f>displej!AE21</f>
        <v>0</v>
      </c>
      <c r="AF21">
        <f>displej!AF21</f>
        <v>0</v>
      </c>
      <c r="AG21">
        <f>displej!AG21</f>
        <v>0</v>
      </c>
      <c r="AH21">
        <f>displej!AH21</f>
        <v>0</v>
      </c>
      <c r="AI21">
        <f>displej!AI21</f>
        <v>0</v>
      </c>
      <c r="AJ21">
        <f>displej!AJ21</f>
        <v>0</v>
      </c>
      <c r="AK21">
        <f>displej!AK21</f>
        <v>0</v>
      </c>
      <c r="AL21">
        <f>displej!AL21</f>
        <v>0</v>
      </c>
    </row>
    <row r="22" spans="1:38" ht="27.75" customHeight="1">
      <c r="A22">
        <f>displej!A22</f>
        <v>0</v>
      </c>
      <c r="B22">
        <f>displej!B22</f>
        <v>0</v>
      </c>
      <c r="C22">
        <f>displej!C22</f>
        <v>0</v>
      </c>
      <c r="D22">
        <f>displej!D22</f>
        <v>0</v>
      </c>
      <c r="E22">
        <f>displej!E22</f>
        <v>0</v>
      </c>
      <c r="F22" s="80">
        <f>displej!F22</f>
        <v>2</v>
      </c>
      <c r="G22" s="80">
        <f>displej!G22</f>
        <v>5</v>
      </c>
      <c r="H22" s="80">
        <f>displej!H22</f>
        <v>1</v>
      </c>
      <c r="I22" s="80">
        <f>displej!I22</f>
        <v>4</v>
      </c>
      <c r="J22" s="80">
        <f>displej!J22</f>
        <v>6</v>
      </c>
      <c r="K22" s="80">
        <f>displej!K22</f>
        <v>2</v>
      </c>
      <c r="L22">
        <f>displej!L22</f>
        <v>0</v>
      </c>
      <c r="M22">
        <f>displej!M22</f>
        <v>0</v>
      </c>
      <c r="N22">
        <f>displej!N22</f>
        <v>0</v>
      </c>
      <c r="O22">
        <f>displej!O22</f>
        <v>0</v>
      </c>
      <c r="P22">
        <f>displej!P22</f>
        <v>0</v>
      </c>
      <c r="Q22">
        <f>displej!Q22</f>
        <v>0</v>
      </c>
      <c r="R22">
        <f>displej!R22</f>
        <v>0</v>
      </c>
      <c r="S22">
        <f>displej!S22</f>
        <v>0</v>
      </c>
      <c r="T22">
        <f>displej!T22</f>
        <v>0</v>
      </c>
      <c r="U22">
        <f>displej!U22</f>
        <v>0</v>
      </c>
      <c r="V22">
        <f>displej!V22</f>
        <v>0</v>
      </c>
      <c r="W22">
        <f>displej!W22</f>
        <v>0</v>
      </c>
      <c r="X22">
        <f>displej!X22</f>
        <v>0</v>
      </c>
      <c r="Y22">
        <f>displej!Y22</f>
        <v>0</v>
      </c>
      <c r="Z22">
        <f>displej!Z22</f>
        <v>0</v>
      </c>
      <c r="AA22">
        <f>displej!AA22</f>
        <v>0</v>
      </c>
      <c r="AB22">
        <f>displej!AB22</f>
        <v>0</v>
      </c>
      <c r="AC22">
        <f>displej!AC22</f>
        <v>0</v>
      </c>
      <c r="AD22">
        <f>displej!AD22</f>
        <v>0</v>
      </c>
      <c r="AE22">
        <f>displej!AE22</f>
        <v>0</v>
      </c>
      <c r="AF22">
        <f>displej!AF22</f>
        <v>0</v>
      </c>
      <c r="AG22">
        <f>displej!AG22</f>
        <v>0</v>
      </c>
      <c r="AH22">
        <f>displej!AH22</f>
        <v>0</v>
      </c>
      <c r="AI22">
        <f>displej!AI22</f>
        <v>0</v>
      </c>
      <c r="AJ22">
        <f>displej!AJ22</f>
        <v>0</v>
      </c>
      <c r="AK22">
        <f>displej!AK22</f>
        <v>0</v>
      </c>
      <c r="AL22">
        <f>displej!AL22</f>
        <v>0</v>
      </c>
    </row>
  </sheetData>
  <sheetProtection/>
  <mergeCells count="2">
    <mergeCell ref="T2:AB2"/>
    <mergeCell ref="P18:T18"/>
  </mergeCells>
  <conditionalFormatting sqref="A1:AL1 A5:E22 L5:AL8 A3:AL4 A2:T2 AC2:AL2 L15:AL17 L9:R14 Y9:AL14 L19:AL19 L18:P18 U18:AL18 L21:AL22 L20:O20 AB20:AL20">
    <cfRule type="cellIs" priority="4" dxfId="14" operator="equal" stopIfTrue="1">
      <formula>0</formula>
    </cfRule>
  </conditionalFormatting>
  <conditionalFormatting sqref="F5:K22">
    <cfRule type="cellIs" priority="3" dxfId="15" operator="equal" stopIfTrue="1">
      <formula>0</formula>
    </cfRule>
  </conditionalFormatting>
  <conditionalFormatting sqref="S9:X14">
    <cfRule type="cellIs" priority="2" dxfId="15" operator="equal" stopIfTrue="1">
      <formula>0</formula>
    </cfRule>
  </conditionalFormatting>
  <conditionalFormatting sqref="P19:AA19">
    <cfRule type="cellIs" priority="1" dxfId="16" operator="not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AN50"/>
  <sheetViews>
    <sheetView zoomScalePageLayoutView="0" workbookViewId="0" topLeftCell="A13">
      <selection activeCell="AD51" sqref="AD51"/>
    </sheetView>
  </sheetViews>
  <sheetFormatPr defaultColWidth="5.57421875" defaultRowHeight="15"/>
  <cols>
    <col min="1" max="2" width="5.57421875" style="0" customWidth="1"/>
    <col min="3" max="3" width="3.00390625" style="0" bestFit="1" customWidth="1"/>
    <col min="4" max="4" width="5.57421875" style="0" customWidth="1"/>
    <col min="5" max="10" width="3.00390625" style="1" bestFit="1" customWidth="1"/>
    <col min="11" max="11" width="3.28125" style="0" customWidth="1"/>
    <col min="12" max="18" width="3.421875" style="0" customWidth="1"/>
    <col min="19" max="19" width="3.00390625" style="0" bestFit="1" customWidth="1"/>
    <col min="20" max="20" width="3.140625" style="0" bestFit="1" customWidth="1"/>
    <col min="21" max="21" width="3.00390625" style="0" bestFit="1" customWidth="1"/>
    <col min="22" max="23" width="3.140625" style="0" customWidth="1"/>
    <col min="24" max="24" width="7.00390625" style="0" bestFit="1" customWidth="1"/>
    <col min="25" max="25" width="18.28125" style="1" customWidth="1"/>
    <col min="26" max="34" width="5.57421875" style="0" customWidth="1"/>
    <col min="35" max="35" width="4.7109375" style="0" customWidth="1"/>
    <col min="36" max="36" width="4.8515625" style="0" customWidth="1"/>
  </cols>
  <sheetData>
    <row r="1" spans="4:10" ht="15.75" thickBot="1">
      <c r="D1" s="47" t="s">
        <v>29</v>
      </c>
      <c r="E1" s="7" t="str">
        <f>displej!F2</f>
        <v>E</v>
      </c>
      <c r="F1" s="7" t="str">
        <f>displej!G2</f>
        <v>A</v>
      </c>
      <c r="G1" s="7" t="str">
        <f>displej!H2</f>
        <v>D</v>
      </c>
      <c r="H1" s="7" t="str">
        <f>displej!I2</f>
        <v>G</v>
      </c>
      <c r="I1" s="7" t="str">
        <f>displej!J2</f>
        <v>H</v>
      </c>
      <c r="J1" s="7" t="str">
        <f>displej!K2</f>
        <v>E</v>
      </c>
    </row>
    <row r="2" spans="3:34" ht="15.75" thickBot="1">
      <c r="C2">
        <v>0</v>
      </c>
      <c r="D2" s="46" t="s">
        <v>30</v>
      </c>
      <c r="E2" s="23">
        <f aca="true" t="shared" si="0" ref="E2:J2">VLOOKUP(E1,$T$2:$U$13,2,FALSE)</f>
        <v>5</v>
      </c>
      <c r="F2" s="23">
        <f t="shared" si="0"/>
        <v>10</v>
      </c>
      <c r="G2" s="23">
        <f t="shared" si="0"/>
        <v>3</v>
      </c>
      <c r="H2" s="23">
        <f t="shared" si="0"/>
        <v>8</v>
      </c>
      <c r="I2" s="23">
        <f t="shared" si="0"/>
        <v>12</v>
      </c>
      <c r="J2" s="23">
        <f t="shared" si="0"/>
        <v>5</v>
      </c>
      <c r="L2" s="38">
        <f>VLOOKUP(E2,$Z$2:$AA$25,2,FALSE)</f>
        <v>6</v>
      </c>
      <c r="M2" s="38">
        <f aca="true" t="shared" si="1" ref="M2:Q17">VLOOKUP(F2,$Z$2:$AA$25,2,FALSE)</f>
        <v>2</v>
      </c>
      <c r="N2" s="38">
        <f t="shared" si="1"/>
        <v>5</v>
      </c>
      <c r="O2" s="38">
        <f t="shared" si="1"/>
        <v>1</v>
      </c>
      <c r="P2" s="38">
        <f t="shared" si="1"/>
        <v>3</v>
      </c>
      <c r="Q2" s="38">
        <f t="shared" si="1"/>
        <v>6</v>
      </c>
      <c r="S2" s="66"/>
      <c r="T2" s="8" t="s">
        <v>6</v>
      </c>
      <c r="U2" s="9">
        <v>1</v>
      </c>
      <c r="X2" s="36"/>
      <c r="Y2" s="65"/>
      <c r="Z2" s="37">
        <f>L29</f>
        <v>8</v>
      </c>
      <c r="AA2" s="37">
        <f>L30</f>
        <v>1</v>
      </c>
      <c r="AG2" s="53">
        <v>0</v>
      </c>
      <c r="AH2" s="53">
        <v>0</v>
      </c>
    </row>
    <row r="3" spans="3:34" ht="15">
      <c r="C3">
        <v>1</v>
      </c>
      <c r="E3" s="24">
        <f>IF(E2=12,1,E2+1)</f>
        <v>6</v>
      </c>
      <c r="F3" s="25">
        <f aca="true" t="shared" si="2" ref="F3:J18">IF(F2=12,1,F2+1)</f>
        <v>11</v>
      </c>
      <c r="G3" s="25">
        <f t="shared" si="2"/>
        <v>4</v>
      </c>
      <c r="H3" s="25">
        <f t="shared" si="2"/>
        <v>9</v>
      </c>
      <c r="I3" s="25">
        <f t="shared" si="2"/>
        <v>1</v>
      </c>
      <c r="J3" s="26">
        <f t="shared" si="2"/>
        <v>6</v>
      </c>
      <c r="L3" s="38">
        <f aca="true" t="shared" si="3" ref="L3:L26">VLOOKUP(E3,$Z$2:$AA$25,2,FALSE)</f>
        <v>0</v>
      </c>
      <c r="M3" s="38">
        <f t="shared" si="1"/>
        <v>0</v>
      </c>
      <c r="N3" s="38">
        <f t="shared" si="1"/>
        <v>0</v>
      </c>
      <c r="O3" s="38">
        <f t="shared" si="1"/>
        <v>0</v>
      </c>
      <c r="P3" s="38">
        <f t="shared" si="1"/>
        <v>4</v>
      </c>
      <c r="Q3" s="38">
        <f t="shared" si="1"/>
        <v>0</v>
      </c>
      <c r="S3" s="66"/>
      <c r="T3" s="10" t="s">
        <v>7</v>
      </c>
      <c r="U3" s="11">
        <v>2</v>
      </c>
      <c r="X3" s="36"/>
      <c r="Y3" s="65"/>
      <c r="Z3" s="37">
        <f>M29</f>
        <v>10</v>
      </c>
      <c r="AA3" s="37">
        <f>M30</f>
        <v>2</v>
      </c>
      <c r="AG3" s="53">
        <v>1</v>
      </c>
      <c r="AH3" s="53" t="s">
        <v>6</v>
      </c>
    </row>
    <row r="4" spans="3:34" ht="15">
      <c r="C4">
        <v>2</v>
      </c>
      <c r="E4" s="14">
        <f aca="true" t="shared" si="4" ref="E4:E26">IF(E3=12,1,E3+1)</f>
        <v>7</v>
      </c>
      <c r="F4" s="2">
        <f t="shared" si="2"/>
        <v>12</v>
      </c>
      <c r="G4" s="2">
        <f t="shared" si="2"/>
        <v>5</v>
      </c>
      <c r="H4" s="2">
        <f t="shared" si="2"/>
        <v>10</v>
      </c>
      <c r="I4" s="2">
        <f t="shared" si="2"/>
        <v>2</v>
      </c>
      <c r="J4" s="15">
        <f t="shared" si="2"/>
        <v>7</v>
      </c>
      <c r="L4" s="38">
        <f t="shared" si="3"/>
        <v>7</v>
      </c>
      <c r="M4" s="38">
        <f t="shared" si="1"/>
        <v>3</v>
      </c>
      <c r="N4" s="38">
        <f t="shared" si="1"/>
        <v>6</v>
      </c>
      <c r="O4" s="38">
        <f t="shared" si="1"/>
        <v>2</v>
      </c>
      <c r="P4" s="38">
        <f t="shared" si="1"/>
        <v>0</v>
      </c>
      <c r="Q4" s="38">
        <f t="shared" si="1"/>
        <v>7</v>
      </c>
      <c r="S4" s="66"/>
      <c r="T4" s="10" t="s">
        <v>8</v>
      </c>
      <c r="U4" s="11">
        <v>3</v>
      </c>
      <c r="X4" s="36"/>
      <c r="Y4" s="65"/>
      <c r="Z4" s="37">
        <f>N29</f>
        <v>12</v>
      </c>
      <c r="AA4" s="37">
        <f>N30</f>
        <v>3</v>
      </c>
      <c r="AG4" s="53">
        <v>2</v>
      </c>
      <c r="AH4" s="53" t="s">
        <v>7</v>
      </c>
    </row>
    <row r="5" spans="3:34" ht="15">
      <c r="C5">
        <v>3</v>
      </c>
      <c r="E5" s="19">
        <f t="shared" si="4"/>
        <v>8</v>
      </c>
      <c r="F5" s="4">
        <f t="shared" si="2"/>
        <v>1</v>
      </c>
      <c r="G5" s="4">
        <f t="shared" si="2"/>
        <v>6</v>
      </c>
      <c r="H5" s="4">
        <f t="shared" si="2"/>
        <v>11</v>
      </c>
      <c r="I5" s="4">
        <f t="shared" si="2"/>
        <v>3</v>
      </c>
      <c r="J5" s="20">
        <f t="shared" si="2"/>
        <v>8</v>
      </c>
      <c r="L5" s="38">
        <f t="shared" si="3"/>
        <v>1</v>
      </c>
      <c r="M5" s="38">
        <f t="shared" si="1"/>
        <v>4</v>
      </c>
      <c r="N5" s="38">
        <f t="shared" si="1"/>
        <v>0</v>
      </c>
      <c r="O5" s="38">
        <f t="shared" si="1"/>
        <v>0</v>
      </c>
      <c r="P5" s="38">
        <f t="shared" si="1"/>
        <v>5</v>
      </c>
      <c r="Q5" s="38">
        <f t="shared" si="1"/>
        <v>1</v>
      </c>
      <c r="S5" s="66"/>
      <c r="T5" s="10" t="s">
        <v>9</v>
      </c>
      <c r="U5" s="11">
        <v>4</v>
      </c>
      <c r="X5" s="36"/>
      <c r="Y5" s="65"/>
      <c r="Z5" s="37">
        <f>O29</f>
        <v>1</v>
      </c>
      <c r="AA5" s="37">
        <f>O30</f>
        <v>4</v>
      </c>
      <c r="AG5" s="53">
        <v>3</v>
      </c>
      <c r="AH5" s="53" t="s">
        <v>8</v>
      </c>
    </row>
    <row r="6" spans="3:34" ht="15">
      <c r="C6">
        <v>4</v>
      </c>
      <c r="E6" s="14">
        <f t="shared" si="4"/>
        <v>9</v>
      </c>
      <c r="F6" s="2">
        <f t="shared" si="2"/>
        <v>2</v>
      </c>
      <c r="G6" s="2">
        <f t="shared" si="2"/>
        <v>7</v>
      </c>
      <c r="H6" s="2">
        <f t="shared" si="2"/>
        <v>12</v>
      </c>
      <c r="I6" s="2">
        <f t="shared" si="2"/>
        <v>4</v>
      </c>
      <c r="J6" s="15">
        <f t="shared" si="2"/>
        <v>9</v>
      </c>
      <c r="L6" s="38">
        <f t="shared" si="3"/>
        <v>0</v>
      </c>
      <c r="M6" s="38">
        <f t="shared" si="1"/>
        <v>0</v>
      </c>
      <c r="N6" s="38">
        <f t="shared" si="1"/>
        <v>7</v>
      </c>
      <c r="O6" s="38">
        <f t="shared" si="1"/>
        <v>3</v>
      </c>
      <c r="P6" s="38">
        <f t="shared" si="1"/>
        <v>0</v>
      </c>
      <c r="Q6" s="38">
        <f t="shared" si="1"/>
        <v>0</v>
      </c>
      <c r="S6" s="66"/>
      <c r="T6" s="10" t="s">
        <v>5</v>
      </c>
      <c r="U6" s="11">
        <v>5</v>
      </c>
      <c r="X6" s="28"/>
      <c r="Y6" s="66"/>
      <c r="Z6" s="37">
        <f>P29</f>
        <v>3</v>
      </c>
      <c r="AA6" s="37">
        <f>P30</f>
        <v>5</v>
      </c>
      <c r="AG6" s="53">
        <v>4</v>
      </c>
      <c r="AH6" s="53" t="s">
        <v>9</v>
      </c>
    </row>
    <row r="7" spans="3:34" ht="15">
      <c r="C7">
        <v>5</v>
      </c>
      <c r="E7" s="21">
        <f t="shared" si="4"/>
        <v>10</v>
      </c>
      <c r="F7" s="3">
        <f t="shared" si="2"/>
        <v>3</v>
      </c>
      <c r="G7" s="3">
        <f t="shared" si="2"/>
        <v>8</v>
      </c>
      <c r="H7" s="3">
        <f t="shared" si="2"/>
        <v>1</v>
      </c>
      <c r="I7" s="3">
        <f t="shared" si="2"/>
        <v>5</v>
      </c>
      <c r="J7" s="22">
        <f t="shared" si="2"/>
        <v>10</v>
      </c>
      <c r="L7" s="38">
        <f t="shared" si="3"/>
        <v>2</v>
      </c>
      <c r="M7" s="38">
        <f t="shared" si="1"/>
        <v>5</v>
      </c>
      <c r="N7" s="38">
        <f t="shared" si="1"/>
        <v>1</v>
      </c>
      <c r="O7" s="38">
        <f t="shared" si="1"/>
        <v>4</v>
      </c>
      <c r="P7" s="38">
        <f t="shared" si="1"/>
        <v>6</v>
      </c>
      <c r="Q7" s="38">
        <f t="shared" si="1"/>
        <v>2</v>
      </c>
      <c r="S7" s="66"/>
      <c r="T7" s="10" t="s">
        <v>10</v>
      </c>
      <c r="U7" s="11">
        <v>6</v>
      </c>
      <c r="V7" s="47" t="s">
        <v>34</v>
      </c>
      <c r="Z7" s="37">
        <f>Q29</f>
        <v>5</v>
      </c>
      <c r="AA7" s="37">
        <f>Q30</f>
        <v>6</v>
      </c>
      <c r="AG7" s="53">
        <v>5</v>
      </c>
      <c r="AH7" s="53" t="s">
        <v>5</v>
      </c>
    </row>
    <row r="8" spans="3:34" ht="15">
      <c r="C8">
        <v>6</v>
      </c>
      <c r="E8" s="14">
        <f t="shared" si="4"/>
        <v>11</v>
      </c>
      <c r="F8" s="2">
        <f t="shared" si="2"/>
        <v>4</v>
      </c>
      <c r="G8" s="2">
        <f t="shared" si="2"/>
        <v>9</v>
      </c>
      <c r="H8" s="2">
        <f t="shared" si="2"/>
        <v>2</v>
      </c>
      <c r="I8" s="2">
        <f t="shared" si="2"/>
        <v>6</v>
      </c>
      <c r="J8" s="15">
        <f t="shared" si="2"/>
        <v>11</v>
      </c>
      <c r="L8" s="38">
        <f t="shared" si="3"/>
        <v>0</v>
      </c>
      <c r="M8" s="38">
        <f t="shared" si="1"/>
        <v>0</v>
      </c>
      <c r="N8" s="38">
        <f t="shared" si="1"/>
        <v>0</v>
      </c>
      <c r="O8" s="38">
        <f t="shared" si="1"/>
        <v>0</v>
      </c>
      <c r="P8" s="38">
        <f t="shared" si="1"/>
        <v>0</v>
      </c>
      <c r="Q8" s="38">
        <f t="shared" si="1"/>
        <v>0</v>
      </c>
      <c r="S8" s="66"/>
      <c r="T8" s="10" t="s">
        <v>11</v>
      </c>
      <c r="U8" s="11">
        <v>7</v>
      </c>
      <c r="Z8" s="37">
        <f>R29</f>
        <v>7</v>
      </c>
      <c r="AA8" s="37">
        <f>R30</f>
        <v>7</v>
      </c>
      <c r="AB8" t="s">
        <v>37</v>
      </c>
      <c r="AG8" s="53">
        <v>6</v>
      </c>
      <c r="AH8" s="53" t="s">
        <v>10</v>
      </c>
    </row>
    <row r="9" spans="3:34" ht="15">
      <c r="C9">
        <v>7</v>
      </c>
      <c r="E9" s="21">
        <f t="shared" si="4"/>
        <v>12</v>
      </c>
      <c r="F9" s="3">
        <f t="shared" si="2"/>
        <v>5</v>
      </c>
      <c r="G9" s="3">
        <f t="shared" si="2"/>
        <v>10</v>
      </c>
      <c r="H9" s="3">
        <f t="shared" si="2"/>
        <v>3</v>
      </c>
      <c r="I9" s="3">
        <f t="shared" si="2"/>
        <v>7</v>
      </c>
      <c r="J9" s="22">
        <f t="shared" si="2"/>
        <v>12</v>
      </c>
      <c r="L9" s="38">
        <f t="shared" si="3"/>
        <v>3</v>
      </c>
      <c r="M9" s="38">
        <f t="shared" si="1"/>
        <v>6</v>
      </c>
      <c r="N9" s="38">
        <f t="shared" si="1"/>
        <v>2</v>
      </c>
      <c r="O9" s="38">
        <f t="shared" si="1"/>
        <v>5</v>
      </c>
      <c r="P9" s="38">
        <f t="shared" si="1"/>
        <v>7</v>
      </c>
      <c r="Q9" s="38">
        <f t="shared" si="1"/>
        <v>3</v>
      </c>
      <c r="S9" s="66"/>
      <c r="T9" s="10" t="s">
        <v>12</v>
      </c>
      <c r="U9" s="11">
        <v>8</v>
      </c>
      <c r="Z9" s="37">
        <f>S29</f>
        <v>0</v>
      </c>
      <c r="AA9" s="37">
        <f>S30</f>
        <v>0</v>
      </c>
      <c r="AB9" t="s">
        <v>38</v>
      </c>
      <c r="AG9" s="53">
        <v>7</v>
      </c>
      <c r="AH9" s="53" t="s">
        <v>11</v>
      </c>
    </row>
    <row r="10" spans="3:34" ht="15">
      <c r="C10">
        <v>8</v>
      </c>
      <c r="E10" s="14">
        <f t="shared" si="4"/>
        <v>1</v>
      </c>
      <c r="F10" s="2">
        <f t="shared" si="2"/>
        <v>6</v>
      </c>
      <c r="G10" s="2">
        <f t="shared" si="2"/>
        <v>11</v>
      </c>
      <c r="H10" s="2">
        <f t="shared" si="2"/>
        <v>4</v>
      </c>
      <c r="I10" s="2">
        <f t="shared" si="2"/>
        <v>8</v>
      </c>
      <c r="J10" s="15">
        <f t="shared" si="2"/>
        <v>1</v>
      </c>
      <c r="L10" s="38">
        <f t="shared" si="3"/>
        <v>4</v>
      </c>
      <c r="M10" s="38">
        <f t="shared" si="1"/>
        <v>0</v>
      </c>
      <c r="N10" s="38">
        <f t="shared" si="1"/>
        <v>0</v>
      </c>
      <c r="O10" s="38">
        <f t="shared" si="1"/>
        <v>0</v>
      </c>
      <c r="P10" s="38">
        <f t="shared" si="1"/>
        <v>1</v>
      </c>
      <c r="Q10" s="38">
        <f t="shared" si="1"/>
        <v>4</v>
      </c>
      <c r="S10" s="66"/>
      <c r="T10" s="10" t="s">
        <v>13</v>
      </c>
      <c r="U10" s="11">
        <v>9</v>
      </c>
      <c r="Z10" s="37">
        <f>T29</f>
        <v>0</v>
      </c>
      <c r="AA10" s="37">
        <f>T30</f>
        <v>0</v>
      </c>
      <c r="AG10" s="53">
        <v>8</v>
      </c>
      <c r="AH10" s="53" t="s">
        <v>12</v>
      </c>
    </row>
    <row r="11" spans="3:34" ht="15">
      <c r="C11">
        <v>9</v>
      </c>
      <c r="E11" s="19">
        <f t="shared" si="4"/>
        <v>2</v>
      </c>
      <c r="F11" s="4">
        <f t="shared" si="2"/>
        <v>7</v>
      </c>
      <c r="G11" s="4">
        <f t="shared" si="2"/>
        <v>12</v>
      </c>
      <c r="H11" s="4">
        <f t="shared" si="2"/>
        <v>5</v>
      </c>
      <c r="I11" s="4">
        <f t="shared" si="2"/>
        <v>9</v>
      </c>
      <c r="J11" s="20">
        <f t="shared" si="2"/>
        <v>2</v>
      </c>
      <c r="L11" s="38">
        <f t="shared" si="3"/>
        <v>0</v>
      </c>
      <c r="M11" s="38">
        <f t="shared" si="1"/>
        <v>7</v>
      </c>
      <c r="N11" s="38">
        <f t="shared" si="1"/>
        <v>3</v>
      </c>
      <c r="O11" s="38">
        <f t="shared" si="1"/>
        <v>6</v>
      </c>
      <c r="P11" s="38">
        <f t="shared" si="1"/>
        <v>0</v>
      </c>
      <c r="Q11" s="38">
        <f t="shared" si="1"/>
        <v>0</v>
      </c>
      <c r="S11" s="66"/>
      <c r="T11" s="10" t="s">
        <v>14</v>
      </c>
      <c r="U11" s="11">
        <v>10</v>
      </c>
      <c r="Z11" s="37">
        <f>U29</f>
        <v>0</v>
      </c>
      <c r="AA11" s="37">
        <f>U30</f>
        <v>0</v>
      </c>
      <c r="AG11" s="53">
        <v>9</v>
      </c>
      <c r="AH11" s="53" t="s">
        <v>13</v>
      </c>
    </row>
    <row r="12" spans="3:34" ht="15">
      <c r="C12">
        <v>10</v>
      </c>
      <c r="E12" s="14">
        <f t="shared" si="4"/>
        <v>3</v>
      </c>
      <c r="F12" s="2">
        <f t="shared" si="2"/>
        <v>8</v>
      </c>
      <c r="G12" s="2">
        <f t="shared" si="2"/>
        <v>1</v>
      </c>
      <c r="H12" s="2">
        <f t="shared" si="2"/>
        <v>6</v>
      </c>
      <c r="I12" s="2">
        <f t="shared" si="2"/>
        <v>10</v>
      </c>
      <c r="J12" s="15">
        <f t="shared" si="2"/>
        <v>3</v>
      </c>
      <c r="L12" s="38">
        <f t="shared" si="3"/>
        <v>5</v>
      </c>
      <c r="M12" s="38">
        <f t="shared" si="1"/>
        <v>1</v>
      </c>
      <c r="N12" s="38">
        <f t="shared" si="1"/>
        <v>4</v>
      </c>
      <c r="O12" s="38">
        <f t="shared" si="1"/>
        <v>0</v>
      </c>
      <c r="P12" s="38">
        <f t="shared" si="1"/>
        <v>2</v>
      </c>
      <c r="Q12" s="38">
        <f t="shared" si="1"/>
        <v>5</v>
      </c>
      <c r="S12" s="66"/>
      <c r="T12" s="10" t="s">
        <v>15</v>
      </c>
      <c r="U12" s="11">
        <v>11</v>
      </c>
      <c r="Z12" s="37">
        <f>V29</f>
        <v>0</v>
      </c>
      <c r="AA12" s="37">
        <f>V30</f>
        <v>0</v>
      </c>
      <c r="AG12" s="53">
        <v>10</v>
      </c>
      <c r="AH12" s="53" t="s">
        <v>14</v>
      </c>
    </row>
    <row r="13" spans="3:34" ht="15.75" thickBot="1">
      <c r="C13">
        <v>11</v>
      </c>
      <c r="E13" s="14">
        <f t="shared" si="4"/>
        <v>4</v>
      </c>
      <c r="F13" s="2">
        <f t="shared" si="2"/>
        <v>9</v>
      </c>
      <c r="G13" s="2">
        <f t="shared" si="2"/>
        <v>2</v>
      </c>
      <c r="H13" s="2">
        <f t="shared" si="2"/>
        <v>7</v>
      </c>
      <c r="I13" s="2">
        <f t="shared" si="2"/>
        <v>11</v>
      </c>
      <c r="J13" s="15">
        <f t="shared" si="2"/>
        <v>4</v>
      </c>
      <c r="L13" s="38">
        <f t="shared" si="3"/>
        <v>0</v>
      </c>
      <c r="M13" s="38">
        <f t="shared" si="1"/>
        <v>0</v>
      </c>
      <c r="N13" s="38">
        <f t="shared" si="1"/>
        <v>0</v>
      </c>
      <c r="O13" s="38">
        <f t="shared" si="1"/>
        <v>7</v>
      </c>
      <c r="P13" s="38">
        <f t="shared" si="1"/>
        <v>0</v>
      </c>
      <c r="Q13" s="38">
        <f t="shared" si="1"/>
        <v>0</v>
      </c>
      <c r="S13" s="66"/>
      <c r="T13" s="12" t="s">
        <v>16</v>
      </c>
      <c r="U13" s="13">
        <v>12</v>
      </c>
      <c r="Z13" s="39">
        <f>W29</f>
        <v>0</v>
      </c>
      <c r="AA13" s="37">
        <f>W30</f>
        <v>0</v>
      </c>
      <c r="AG13" s="53">
        <v>11</v>
      </c>
      <c r="AH13" s="53" t="s">
        <v>15</v>
      </c>
    </row>
    <row r="14" spans="3:34" ht="15">
      <c r="C14">
        <v>12</v>
      </c>
      <c r="E14" s="21">
        <f t="shared" si="4"/>
        <v>5</v>
      </c>
      <c r="F14" s="3">
        <f t="shared" si="2"/>
        <v>10</v>
      </c>
      <c r="G14" s="3">
        <f t="shared" si="2"/>
        <v>3</v>
      </c>
      <c r="H14" s="3">
        <f t="shared" si="2"/>
        <v>8</v>
      </c>
      <c r="I14" s="3">
        <f t="shared" si="2"/>
        <v>12</v>
      </c>
      <c r="J14" s="22">
        <f t="shared" si="2"/>
        <v>5</v>
      </c>
      <c r="L14" s="38">
        <f t="shared" si="3"/>
        <v>6</v>
      </c>
      <c r="M14" s="38">
        <f t="shared" si="1"/>
        <v>2</v>
      </c>
      <c r="N14" s="38">
        <f t="shared" si="1"/>
        <v>5</v>
      </c>
      <c r="O14" s="38">
        <f t="shared" si="1"/>
        <v>1</v>
      </c>
      <c r="P14" s="38">
        <f t="shared" si="1"/>
        <v>3</v>
      </c>
      <c r="Q14" s="38">
        <f t="shared" si="1"/>
        <v>6</v>
      </c>
      <c r="Z14" s="35">
        <v>1</v>
      </c>
      <c r="AA14" s="35">
        <v>0</v>
      </c>
      <c r="AG14" s="53">
        <v>12</v>
      </c>
      <c r="AH14" s="53" t="s">
        <v>16</v>
      </c>
    </row>
    <row r="15" spans="3:33" ht="15">
      <c r="C15">
        <v>13</v>
      </c>
      <c r="E15" s="14">
        <f t="shared" si="4"/>
        <v>6</v>
      </c>
      <c r="F15" s="2">
        <f t="shared" si="2"/>
        <v>11</v>
      </c>
      <c r="G15" s="2">
        <f t="shared" si="2"/>
        <v>4</v>
      </c>
      <c r="H15" s="2">
        <f t="shared" si="2"/>
        <v>9</v>
      </c>
      <c r="I15" s="2">
        <f t="shared" si="2"/>
        <v>1</v>
      </c>
      <c r="J15" s="15">
        <f t="shared" si="2"/>
        <v>6</v>
      </c>
      <c r="L15" s="38">
        <f t="shared" si="3"/>
        <v>0</v>
      </c>
      <c r="M15" s="38">
        <f t="shared" si="1"/>
        <v>0</v>
      </c>
      <c r="N15" s="38">
        <f t="shared" si="1"/>
        <v>0</v>
      </c>
      <c r="O15" s="38">
        <f t="shared" si="1"/>
        <v>0</v>
      </c>
      <c r="P15" s="38">
        <f t="shared" si="1"/>
        <v>4</v>
      </c>
      <c r="Q15" s="38">
        <f t="shared" si="1"/>
        <v>0</v>
      </c>
      <c r="Z15" s="35">
        <v>2</v>
      </c>
      <c r="AA15" s="35">
        <v>0</v>
      </c>
      <c r="AG15" t="s">
        <v>60</v>
      </c>
    </row>
    <row r="16" spans="3:40" ht="15">
      <c r="C16">
        <v>14</v>
      </c>
      <c r="E16" s="14">
        <f t="shared" si="4"/>
        <v>7</v>
      </c>
      <c r="F16" s="2">
        <f t="shared" si="2"/>
        <v>12</v>
      </c>
      <c r="G16" s="2">
        <f t="shared" si="2"/>
        <v>5</v>
      </c>
      <c r="H16" s="2">
        <f t="shared" si="2"/>
        <v>10</v>
      </c>
      <c r="I16" s="2">
        <f t="shared" si="2"/>
        <v>2</v>
      </c>
      <c r="J16" s="15">
        <f t="shared" si="2"/>
        <v>7</v>
      </c>
      <c r="L16" s="38">
        <f t="shared" si="3"/>
        <v>7</v>
      </c>
      <c r="M16" s="38">
        <f t="shared" si="1"/>
        <v>3</v>
      </c>
      <c r="N16" s="38">
        <f t="shared" si="1"/>
        <v>6</v>
      </c>
      <c r="O16" s="38">
        <f t="shared" si="1"/>
        <v>2</v>
      </c>
      <c r="P16" s="38">
        <f t="shared" si="1"/>
        <v>0</v>
      </c>
      <c r="Q16" s="38">
        <f t="shared" si="1"/>
        <v>7</v>
      </c>
      <c r="S16" s="46" t="s">
        <v>27</v>
      </c>
      <c r="U16" s="46"/>
      <c r="Z16" s="35">
        <v>3</v>
      </c>
      <c r="AA16" s="35">
        <v>0</v>
      </c>
      <c r="AC16" s="30" t="str">
        <f>VLOOKUP(Z2,$AG$2:$AH$14,2)</f>
        <v>g</v>
      </c>
      <c r="AD16" s="30" t="str">
        <f>VLOOKUP(Z3,$AG$2:$AH$14,2)</f>
        <v>a</v>
      </c>
      <c r="AE16" s="30" t="str">
        <f>VLOOKUP(Z4,$AG$2:$AH$14,2)</f>
        <v>h</v>
      </c>
      <c r="AF16" s="30" t="str">
        <f>VLOOKUP(Z5,$AG$2:$AH$14,2)</f>
        <v>c</v>
      </c>
      <c r="AG16" s="30" t="str">
        <f>VLOOKUP(Z6,$AG$2:$AH$14,2)</f>
        <v>d</v>
      </c>
      <c r="AH16" s="30" t="str">
        <f>VLOOKUP(Z7,$AG$2:$AH$14,2)</f>
        <v>e</v>
      </c>
      <c r="AI16" s="30" t="str">
        <f>VLOOKUP(Z8,$AG$2:$AH$14,2)</f>
        <v>f#</v>
      </c>
      <c r="AJ16" s="30">
        <f>VLOOKUP(Z9,$AG$2:$AH$14,2)</f>
        <v>0</v>
      </c>
      <c r="AK16" s="30">
        <f>VLOOKUP(Z10,$AG$2:$AH$14,2)</f>
        <v>0</v>
      </c>
      <c r="AL16" s="30">
        <f>VLOOKUP(Z11,$AG$2:$AH$14,2)</f>
        <v>0</v>
      </c>
      <c r="AM16" s="30">
        <f>VLOOKUP(Z12,$AG$2:$AH$14,2)</f>
        <v>0</v>
      </c>
      <c r="AN16" s="30">
        <f>VLOOKUP(Z13,$AG$2:$AH$14,2)</f>
        <v>0</v>
      </c>
    </row>
    <row r="17" spans="3:27" ht="15">
      <c r="C17">
        <v>15</v>
      </c>
      <c r="E17" s="14">
        <f t="shared" si="4"/>
        <v>8</v>
      </c>
      <c r="F17" s="2">
        <f t="shared" si="2"/>
        <v>1</v>
      </c>
      <c r="G17" s="2">
        <f t="shared" si="2"/>
        <v>6</v>
      </c>
      <c r="H17" s="2">
        <f t="shared" si="2"/>
        <v>11</v>
      </c>
      <c r="I17" s="2">
        <f t="shared" si="2"/>
        <v>3</v>
      </c>
      <c r="J17" s="15">
        <f t="shared" si="2"/>
        <v>8</v>
      </c>
      <c r="L17" s="38">
        <f t="shared" si="3"/>
        <v>1</v>
      </c>
      <c r="M17" s="38">
        <f t="shared" si="1"/>
        <v>4</v>
      </c>
      <c r="N17" s="38">
        <f t="shared" si="1"/>
        <v>0</v>
      </c>
      <c r="O17" s="38">
        <f t="shared" si="1"/>
        <v>0</v>
      </c>
      <c r="P17" s="38">
        <f t="shared" si="1"/>
        <v>5</v>
      </c>
      <c r="Q17" s="38">
        <f t="shared" si="1"/>
        <v>1</v>
      </c>
      <c r="Z17" s="35">
        <v>4</v>
      </c>
      <c r="AA17" s="35">
        <v>0</v>
      </c>
    </row>
    <row r="18" spans="3:27" ht="15">
      <c r="C18">
        <v>16</v>
      </c>
      <c r="E18" s="14">
        <f t="shared" si="4"/>
        <v>9</v>
      </c>
      <c r="F18" s="2">
        <f t="shared" si="2"/>
        <v>2</v>
      </c>
      <c r="G18" s="2">
        <f t="shared" si="2"/>
        <v>7</v>
      </c>
      <c r="H18" s="2">
        <f t="shared" si="2"/>
        <v>12</v>
      </c>
      <c r="I18" s="2">
        <f t="shared" si="2"/>
        <v>4</v>
      </c>
      <c r="J18" s="15">
        <f t="shared" si="2"/>
        <v>9</v>
      </c>
      <c r="L18" s="38">
        <f t="shared" si="3"/>
        <v>0</v>
      </c>
      <c r="M18" s="38">
        <f aca="true" t="shared" si="5" ref="M18:M26">VLOOKUP(F18,$Z$2:$AA$25,2,FALSE)</f>
        <v>0</v>
      </c>
      <c r="N18" s="38">
        <f aca="true" t="shared" si="6" ref="N18:N26">VLOOKUP(G18,$Z$2:$AA$25,2,FALSE)</f>
        <v>7</v>
      </c>
      <c r="O18" s="38">
        <f aca="true" t="shared" si="7" ref="O18:O26">VLOOKUP(H18,$Z$2:$AA$25,2,FALSE)</f>
        <v>3</v>
      </c>
      <c r="P18" s="38">
        <f aca="true" t="shared" si="8" ref="P18:P26">VLOOKUP(I18,$Z$2:$AA$25,2,FALSE)</f>
        <v>0</v>
      </c>
      <c r="Q18" s="38">
        <f aca="true" t="shared" si="9" ref="Q18:Q26">VLOOKUP(J18,$Z$2:$AA$25,2,FALSE)</f>
        <v>0</v>
      </c>
      <c r="S18" s="47" t="s">
        <v>28</v>
      </c>
      <c r="Z18" s="35">
        <v>5</v>
      </c>
      <c r="AA18" s="35">
        <v>0</v>
      </c>
    </row>
    <row r="19" spans="3:27" ht="15">
      <c r="C19">
        <v>17</v>
      </c>
      <c r="E19" s="14">
        <f t="shared" si="4"/>
        <v>10</v>
      </c>
      <c r="F19" s="2">
        <f aca="true" t="shared" si="10" ref="F19:F26">IF(F18=12,1,F18+1)</f>
        <v>3</v>
      </c>
      <c r="G19" s="2">
        <f aca="true" t="shared" si="11" ref="G19:G26">IF(G18=12,1,G18+1)</f>
        <v>8</v>
      </c>
      <c r="H19" s="2">
        <f aca="true" t="shared" si="12" ref="H19:H26">IF(H18=12,1,H18+1)</f>
        <v>1</v>
      </c>
      <c r="I19" s="2">
        <f aca="true" t="shared" si="13" ref="I19:I26">IF(I18=12,1,I18+1)</f>
        <v>5</v>
      </c>
      <c r="J19" s="15">
        <f aca="true" t="shared" si="14" ref="J19:J26">IF(J18=12,1,J18+1)</f>
        <v>10</v>
      </c>
      <c r="L19" s="38">
        <f t="shared" si="3"/>
        <v>2</v>
      </c>
      <c r="M19" s="38">
        <f t="shared" si="5"/>
        <v>5</v>
      </c>
      <c r="N19" s="38">
        <f t="shared" si="6"/>
        <v>1</v>
      </c>
      <c r="O19" s="38">
        <f t="shared" si="7"/>
        <v>4</v>
      </c>
      <c r="P19" s="38">
        <f t="shared" si="8"/>
        <v>6</v>
      </c>
      <c r="Q19" s="38">
        <f t="shared" si="9"/>
        <v>2</v>
      </c>
      <c r="U19" s="47" t="s">
        <v>26</v>
      </c>
      <c r="Z19" s="35">
        <v>6</v>
      </c>
      <c r="AA19" s="35">
        <v>0</v>
      </c>
    </row>
    <row r="20" spans="3:27" ht="15">
      <c r="C20">
        <v>18</v>
      </c>
      <c r="E20" s="14">
        <f t="shared" si="4"/>
        <v>11</v>
      </c>
      <c r="F20" s="2">
        <f t="shared" si="10"/>
        <v>4</v>
      </c>
      <c r="G20" s="2">
        <f t="shared" si="11"/>
        <v>9</v>
      </c>
      <c r="H20" s="2">
        <f t="shared" si="12"/>
        <v>2</v>
      </c>
      <c r="I20" s="2">
        <f t="shared" si="13"/>
        <v>6</v>
      </c>
      <c r="J20" s="15">
        <f t="shared" si="14"/>
        <v>11</v>
      </c>
      <c r="L20" s="38">
        <f t="shared" si="3"/>
        <v>0</v>
      </c>
      <c r="M20" s="38">
        <f t="shared" si="5"/>
        <v>0</v>
      </c>
      <c r="N20" s="38">
        <f t="shared" si="6"/>
        <v>0</v>
      </c>
      <c r="O20" s="38">
        <f t="shared" si="7"/>
        <v>0</v>
      </c>
      <c r="P20" s="38">
        <f t="shared" si="8"/>
        <v>0</v>
      </c>
      <c r="Q20" s="38">
        <f t="shared" si="9"/>
        <v>0</v>
      </c>
      <c r="Z20" s="35">
        <v>7</v>
      </c>
      <c r="AA20" s="35">
        <v>0</v>
      </c>
    </row>
    <row r="21" spans="3:27" ht="15">
      <c r="C21">
        <v>19</v>
      </c>
      <c r="E21" s="14">
        <f t="shared" si="4"/>
        <v>12</v>
      </c>
      <c r="F21" s="2">
        <f t="shared" si="10"/>
        <v>5</v>
      </c>
      <c r="G21" s="2">
        <f t="shared" si="11"/>
        <v>10</v>
      </c>
      <c r="H21" s="2">
        <f t="shared" si="12"/>
        <v>3</v>
      </c>
      <c r="I21" s="2">
        <f t="shared" si="13"/>
        <v>7</v>
      </c>
      <c r="J21" s="15">
        <f t="shared" si="14"/>
        <v>12</v>
      </c>
      <c r="L21" s="38">
        <f t="shared" si="3"/>
        <v>3</v>
      </c>
      <c r="M21" s="38">
        <f t="shared" si="5"/>
        <v>6</v>
      </c>
      <c r="N21" s="38">
        <f t="shared" si="6"/>
        <v>2</v>
      </c>
      <c r="O21" s="38">
        <f t="shared" si="7"/>
        <v>5</v>
      </c>
      <c r="P21" s="38">
        <f t="shared" si="8"/>
        <v>7</v>
      </c>
      <c r="Q21" s="38">
        <f t="shared" si="9"/>
        <v>3</v>
      </c>
      <c r="Z21" s="35">
        <v>8</v>
      </c>
      <c r="AA21" s="35">
        <v>0</v>
      </c>
    </row>
    <row r="22" spans="3:27" ht="15">
      <c r="C22">
        <v>20</v>
      </c>
      <c r="E22" s="14">
        <f t="shared" si="4"/>
        <v>1</v>
      </c>
      <c r="F22" s="2">
        <f t="shared" si="10"/>
        <v>6</v>
      </c>
      <c r="G22" s="2">
        <f t="shared" si="11"/>
        <v>11</v>
      </c>
      <c r="H22" s="2">
        <f t="shared" si="12"/>
        <v>4</v>
      </c>
      <c r="I22" s="2">
        <f t="shared" si="13"/>
        <v>8</v>
      </c>
      <c r="J22" s="15">
        <f t="shared" si="14"/>
        <v>1</v>
      </c>
      <c r="L22" s="38">
        <f t="shared" si="3"/>
        <v>4</v>
      </c>
      <c r="M22" s="38">
        <f t="shared" si="5"/>
        <v>0</v>
      </c>
      <c r="N22" s="38">
        <f t="shared" si="6"/>
        <v>0</v>
      </c>
      <c r="O22" s="38">
        <f t="shared" si="7"/>
        <v>0</v>
      </c>
      <c r="P22" s="38">
        <f t="shared" si="8"/>
        <v>1</v>
      </c>
      <c r="Q22" s="38">
        <f t="shared" si="9"/>
        <v>4</v>
      </c>
      <c r="Z22" s="35">
        <v>9</v>
      </c>
      <c r="AA22" s="35">
        <v>0</v>
      </c>
    </row>
    <row r="23" spans="3:27" ht="15">
      <c r="C23">
        <v>21</v>
      </c>
      <c r="E23" s="14">
        <f t="shared" si="4"/>
        <v>2</v>
      </c>
      <c r="F23" s="2">
        <f t="shared" si="10"/>
        <v>7</v>
      </c>
      <c r="G23" s="2">
        <f t="shared" si="11"/>
        <v>12</v>
      </c>
      <c r="H23" s="2">
        <f t="shared" si="12"/>
        <v>5</v>
      </c>
      <c r="I23" s="2">
        <f t="shared" si="13"/>
        <v>9</v>
      </c>
      <c r="J23" s="15">
        <f t="shared" si="14"/>
        <v>2</v>
      </c>
      <c r="L23" s="38">
        <f t="shared" si="3"/>
        <v>0</v>
      </c>
      <c r="M23" s="38">
        <f t="shared" si="5"/>
        <v>7</v>
      </c>
      <c r="N23" s="38">
        <f t="shared" si="6"/>
        <v>3</v>
      </c>
      <c r="O23" s="38">
        <f t="shared" si="7"/>
        <v>6</v>
      </c>
      <c r="P23" s="38">
        <f t="shared" si="8"/>
        <v>0</v>
      </c>
      <c r="Q23" s="38">
        <f t="shared" si="9"/>
        <v>0</v>
      </c>
      <c r="Z23" s="35">
        <v>10</v>
      </c>
      <c r="AA23" s="35">
        <v>0</v>
      </c>
    </row>
    <row r="24" spans="3:27" ht="15">
      <c r="C24">
        <v>22</v>
      </c>
      <c r="E24" s="14">
        <f t="shared" si="4"/>
        <v>3</v>
      </c>
      <c r="F24" s="2">
        <f t="shared" si="10"/>
        <v>8</v>
      </c>
      <c r="G24" s="2">
        <f t="shared" si="11"/>
        <v>1</v>
      </c>
      <c r="H24" s="2">
        <f t="shared" si="12"/>
        <v>6</v>
      </c>
      <c r="I24" s="2">
        <f t="shared" si="13"/>
        <v>10</v>
      </c>
      <c r="J24" s="15">
        <f t="shared" si="14"/>
        <v>3</v>
      </c>
      <c r="L24" s="38">
        <f t="shared" si="3"/>
        <v>5</v>
      </c>
      <c r="M24" s="38">
        <f t="shared" si="5"/>
        <v>1</v>
      </c>
      <c r="N24" s="38">
        <f t="shared" si="6"/>
        <v>4</v>
      </c>
      <c r="O24" s="38">
        <f t="shared" si="7"/>
        <v>0</v>
      </c>
      <c r="P24" s="38">
        <f t="shared" si="8"/>
        <v>2</v>
      </c>
      <c r="Q24" s="38">
        <f t="shared" si="9"/>
        <v>5</v>
      </c>
      <c r="Z24" s="35">
        <v>11</v>
      </c>
      <c r="AA24" s="35">
        <v>0</v>
      </c>
    </row>
    <row r="25" spans="3:27" ht="15">
      <c r="C25">
        <v>23</v>
      </c>
      <c r="E25" s="14">
        <f t="shared" si="4"/>
        <v>4</v>
      </c>
      <c r="F25" s="2">
        <f t="shared" si="10"/>
        <v>9</v>
      </c>
      <c r="G25" s="2">
        <f t="shared" si="11"/>
        <v>2</v>
      </c>
      <c r="H25" s="2">
        <f t="shared" si="12"/>
        <v>7</v>
      </c>
      <c r="I25" s="2">
        <f t="shared" si="13"/>
        <v>11</v>
      </c>
      <c r="J25" s="15">
        <f t="shared" si="14"/>
        <v>4</v>
      </c>
      <c r="L25" s="38">
        <f t="shared" si="3"/>
        <v>0</v>
      </c>
      <c r="M25" s="38">
        <f t="shared" si="5"/>
        <v>0</v>
      </c>
      <c r="N25" s="38">
        <f t="shared" si="6"/>
        <v>0</v>
      </c>
      <c r="O25" s="38">
        <f t="shared" si="7"/>
        <v>7</v>
      </c>
      <c r="P25" s="38">
        <f t="shared" si="8"/>
        <v>0</v>
      </c>
      <c r="Q25" s="38">
        <f t="shared" si="9"/>
        <v>0</v>
      </c>
      <c r="Z25" s="35">
        <v>12</v>
      </c>
      <c r="AA25" s="35">
        <v>0</v>
      </c>
    </row>
    <row r="26" spans="3:24" ht="15.75" thickBot="1">
      <c r="C26">
        <v>24</v>
      </c>
      <c r="E26" s="16">
        <f t="shared" si="4"/>
        <v>5</v>
      </c>
      <c r="F26" s="17">
        <f t="shared" si="10"/>
        <v>10</v>
      </c>
      <c r="G26" s="17">
        <f t="shared" si="11"/>
        <v>3</v>
      </c>
      <c r="H26" s="17">
        <f t="shared" si="12"/>
        <v>8</v>
      </c>
      <c r="I26" s="17">
        <f t="shared" si="13"/>
        <v>12</v>
      </c>
      <c r="J26" s="18">
        <f t="shared" si="14"/>
        <v>5</v>
      </c>
      <c r="L26" s="40">
        <f t="shared" si="3"/>
        <v>6</v>
      </c>
      <c r="M26" s="40">
        <f t="shared" si="5"/>
        <v>2</v>
      </c>
      <c r="N26" s="40">
        <f t="shared" si="6"/>
        <v>5</v>
      </c>
      <c r="O26" s="40">
        <f t="shared" si="7"/>
        <v>1</v>
      </c>
      <c r="P26" s="40">
        <f t="shared" si="8"/>
        <v>3</v>
      </c>
      <c r="Q26" s="40">
        <f t="shared" si="9"/>
        <v>6</v>
      </c>
      <c r="X26" s="47" t="s">
        <v>25</v>
      </c>
    </row>
    <row r="28" spans="10:26" ht="15">
      <c r="J28" s="50" t="s">
        <v>24</v>
      </c>
      <c r="K28" s="30"/>
      <c r="L28" s="33">
        <f ca="1">OFFSET(L31,$J$31,0)</f>
        <v>1</v>
      </c>
      <c r="M28" s="33">
        <f aca="true" ca="1" t="shared" si="15" ref="M28:W28">OFFSET(M31,$J$31,0)</f>
        <v>3</v>
      </c>
      <c r="N28" s="33">
        <f ca="1" t="shared" si="15"/>
        <v>5</v>
      </c>
      <c r="O28" s="33">
        <f ca="1" t="shared" si="15"/>
        <v>6</v>
      </c>
      <c r="P28" s="33">
        <f ca="1" t="shared" si="15"/>
        <v>8</v>
      </c>
      <c r="Q28" s="33">
        <f ca="1" t="shared" si="15"/>
        <v>10</v>
      </c>
      <c r="R28" s="33">
        <f ca="1" t="shared" si="15"/>
        <v>12</v>
      </c>
      <c r="S28" s="33">
        <f ca="1" t="shared" si="15"/>
        <v>0</v>
      </c>
      <c r="T28" s="33">
        <f ca="1" t="shared" si="15"/>
        <v>0</v>
      </c>
      <c r="U28" s="33">
        <f ca="1" t="shared" si="15"/>
        <v>0</v>
      </c>
      <c r="V28" s="33">
        <f ca="1" t="shared" si="15"/>
        <v>0</v>
      </c>
      <c r="W28" s="33">
        <f ca="1" t="shared" si="15"/>
        <v>0</v>
      </c>
      <c r="Z28" s="47" t="s">
        <v>21</v>
      </c>
    </row>
    <row r="29" spans="8:23" ht="15">
      <c r="H29" s="51" t="s">
        <v>33</v>
      </c>
      <c r="J29" s="6"/>
      <c r="K29" s="32"/>
      <c r="L29" s="27">
        <f>IF(L28=0,0,IF(L28+$K$30&gt;12,L28+$K$30-12,L28+$K$30))</f>
        <v>8</v>
      </c>
      <c r="M29" s="27">
        <f aca="true" t="shared" si="16" ref="M29:W29">IF(M28=0,0,IF(M28+$K$30&gt;12,M28+$K$30-12,M28+$K$30))</f>
        <v>10</v>
      </c>
      <c r="N29" s="27">
        <f t="shared" si="16"/>
        <v>12</v>
      </c>
      <c r="O29" s="27">
        <f t="shared" si="16"/>
        <v>1</v>
      </c>
      <c r="P29" s="27">
        <f t="shared" si="16"/>
        <v>3</v>
      </c>
      <c r="Q29" s="27">
        <f t="shared" si="16"/>
        <v>5</v>
      </c>
      <c r="R29" s="27">
        <f t="shared" si="16"/>
        <v>7</v>
      </c>
      <c r="S29" s="27">
        <f t="shared" si="16"/>
        <v>0</v>
      </c>
      <c r="T29" s="27">
        <f t="shared" si="16"/>
        <v>0</v>
      </c>
      <c r="U29" s="27">
        <f t="shared" si="16"/>
        <v>0</v>
      </c>
      <c r="V29" s="27">
        <f t="shared" si="16"/>
        <v>0</v>
      </c>
      <c r="W29" s="27">
        <f t="shared" si="16"/>
        <v>0</v>
      </c>
    </row>
    <row r="30" spans="5:27" ht="15">
      <c r="E30" s="48" t="s">
        <v>22</v>
      </c>
      <c r="F30" s="5"/>
      <c r="G30" s="5"/>
      <c r="H30" s="5"/>
      <c r="I30" s="5" t="str">
        <f>displej!S2</f>
        <v>g</v>
      </c>
      <c r="J30" s="6"/>
      <c r="K30" s="27">
        <f>VLOOKUP(I30,$T$2:$U$13,2,FALSE)-1</f>
        <v>7</v>
      </c>
      <c r="L30" s="1">
        <f>IF($K$31&gt;=1,1,0)</f>
        <v>1</v>
      </c>
      <c r="M30" s="1">
        <f>IF($K$31&gt;=2,2,0)</f>
        <v>2</v>
      </c>
      <c r="N30" s="1">
        <f>IF($K$31&gt;=3,3,0)</f>
        <v>3</v>
      </c>
      <c r="O30" s="1">
        <f>IF($K$31&gt;=4,4,0)</f>
        <v>4</v>
      </c>
      <c r="P30" s="1">
        <f>IF($K$31&gt;=5,5,0)</f>
        <v>5</v>
      </c>
      <c r="Q30" s="1">
        <f>IF($K$31&gt;=6,6,0)</f>
        <v>6</v>
      </c>
      <c r="R30" s="1">
        <f>IF($K$31&gt;=7,7,0)</f>
        <v>7</v>
      </c>
      <c r="S30" s="1">
        <f>IF($K$31&gt;=8,8,0)</f>
        <v>0</v>
      </c>
      <c r="T30" s="1">
        <f>IF($K$31&gt;=9,9,0)</f>
        <v>0</v>
      </c>
      <c r="U30" s="1">
        <f>IF($K$31&gt;=10,10,0)</f>
        <v>0</v>
      </c>
      <c r="V30" s="1">
        <f>IF($K$31&gt;=11,11,0)</f>
        <v>0</v>
      </c>
      <c r="W30" s="1">
        <f>IF($K$31=12,12,0)</f>
        <v>0</v>
      </c>
      <c r="Z30" s="46" t="s">
        <v>19</v>
      </c>
      <c r="AA30" s="46" t="s">
        <v>20</v>
      </c>
    </row>
    <row r="31" spans="3:34" ht="15">
      <c r="C31" s="34"/>
      <c r="D31" s="34"/>
      <c r="E31" s="49" t="s">
        <v>23</v>
      </c>
      <c r="F31" s="7"/>
      <c r="G31" s="7"/>
      <c r="H31" s="7"/>
      <c r="I31" s="29" t="str">
        <f>displej!T2</f>
        <v>dur</v>
      </c>
      <c r="J31" s="31">
        <f>VLOOKUP(I31,$Y$31:$AA$50,2,FALSE)</f>
        <v>0</v>
      </c>
      <c r="K31" s="31">
        <f>VLOOKUP(I31,$Y$31:$AA$50,3,FALSE)</f>
        <v>7</v>
      </c>
      <c r="L31" s="35">
        <v>1</v>
      </c>
      <c r="M31" s="35">
        <v>3</v>
      </c>
      <c r="N31" s="35">
        <v>5</v>
      </c>
      <c r="O31" s="35">
        <v>6</v>
      </c>
      <c r="P31" s="35">
        <v>8</v>
      </c>
      <c r="Q31" s="35">
        <v>10</v>
      </c>
      <c r="R31" s="35">
        <v>12</v>
      </c>
      <c r="S31" s="35"/>
      <c r="T31" s="35"/>
      <c r="U31" s="35"/>
      <c r="V31" s="35"/>
      <c r="W31" s="35"/>
      <c r="Y31" s="53" t="s">
        <v>17</v>
      </c>
      <c r="Z31" s="35">
        <v>0</v>
      </c>
      <c r="AA31" s="35">
        <v>7</v>
      </c>
      <c r="AG31" s="35">
        <v>1</v>
      </c>
      <c r="AH31" s="35" t="s">
        <v>47</v>
      </c>
    </row>
    <row r="32" spans="6:34" ht="15">
      <c r="F32" s="52" t="s">
        <v>31</v>
      </c>
      <c r="L32" s="35">
        <v>1</v>
      </c>
      <c r="M32" s="35">
        <v>3</v>
      </c>
      <c r="N32" s="35">
        <v>4</v>
      </c>
      <c r="O32" s="35">
        <v>6</v>
      </c>
      <c r="P32" s="35">
        <v>8</v>
      </c>
      <c r="Q32" s="35">
        <v>9</v>
      </c>
      <c r="R32" s="35">
        <v>11</v>
      </c>
      <c r="S32" s="35"/>
      <c r="T32" s="35"/>
      <c r="U32" s="35"/>
      <c r="V32" s="35"/>
      <c r="W32" s="35"/>
      <c r="Y32" s="53" t="s">
        <v>64</v>
      </c>
      <c r="Z32" s="35">
        <v>1</v>
      </c>
      <c r="AA32" s="35">
        <v>7</v>
      </c>
      <c r="AB32" t="s">
        <v>35</v>
      </c>
      <c r="AG32" s="35">
        <v>2</v>
      </c>
      <c r="AH32" s="35" t="s">
        <v>48</v>
      </c>
    </row>
    <row r="33" spans="5:34" ht="15">
      <c r="E33" s="52" t="s">
        <v>32</v>
      </c>
      <c r="L33" s="35">
        <v>1</v>
      </c>
      <c r="M33" s="35">
        <v>3</v>
      </c>
      <c r="N33" s="35">
        <v>5</v>
      </c>
      <c r="O33" s="35">
        <v>6</v>
      </c>
      <c r="P33" s="35">
        <v>8</v>
      </c>
      <c r="Q33" s="35">
        <v>9</v>
      </c>
      <c r="R33" s="35">
        <v>12</v>
      </c>
      <c r="S33" s="35"/>
      <c r="T33" s="35"/>
      <c r="U33" s="35"/>
      <c r="V33" s="35"/>
      <c r="W33" s="35"/>
      <c r="Y33" s="53" t="s">
        <v>63</v>
      </c>
      <c r="Z33" s="35">
        <v>2</v>
      </c>
      <c r="AA33" s="35">
        <v>7</v>
      </c>
      <c r="AG33" s="35">
        <v>3</v>
      </c>
      <c r="AH33" s="35" t="s">
        <v>49</v>
      </c>
    </row>
    <row r="34" spans="12:34" ht="15">
      <c r="L34" s="35">
        <v>1</v>
      </c>
      <c r="M34" s="35">
        <v>3</v>
      </c>
      <c r="N34" s="35">
        <v>6</v>
      </c>
      <c r="O34" s="35">
        <v>8</v>
      </c>
      <c r="P34" s="35">
        <v>10</v>
      </c>
      <c r="Q34" s="35"/>
      <c r="R34" s="35"/>
      <c r="S34" s="35"/>
      <c r="T34" s="35"/>
      <c r="U34" s="35"/>
      <c r="V34" s="35"/>
      <c r="W34" s="35"/>
      <c r="Y34" s="53" t="s">
        <v>62</v>
      </c>
      <c r="Z34" s="35">
        <v>3</v>
      </c>
      <c r="AA34" s="35">
        <v>5</v>
      </c>
      <c r="AG34" s="35">
        <v>4</v>
      </c>
      <c r="AH34" s="35" t="s">
        <v>50</v>
      </c>
    </row>
    <row r="35" spans="8:34" ht="15">
      <c r="H35" s="1" t="s">
        <v>36</v>
      </c>
      <c r="L35" s="35">
        <v>1</v>
      </c>
      <c r="M35" s="35">
        <v>2</v>
      </c>
      <c r="N35" s="35">
        <v>3</v>
      </c>
      <c r="O35" s="35">
        <v>4</v>
      </c>
      <c r="P35" s="35">
        <v>5</v>
      </c>
      <c r="Q35" s="35">
        <v>6</v>
      </c>
      <c r="R35" s="35">
        <v>7</v>
      </c>
      <c r="S35" s="35">
        <v>8</v>
      </c>
      <c r="T35" s="35">
        <v>9</v>
      </c>
      <c r="U35" s="35">
        <v>10</v>
      </c>
      <c r="V35" s="35">
        <v>11</v>
      </c>
      <c r="W35" s="35">
        <v>12</v>
      </c>
      <c r="Y35" s="53" t="s">
        <v>43</v>
      </c>
      <c r="Z35" s="35">
        <v>4</v>
      </c>
      <c r="AA35" s="35">
        <v>12</v>
      </c>
      <c r="AG35" s="35">
        <v>5</v>
      </c>
      <c r="AH35" s="35" t="s">
        <v>51</v>
      </c>
    </row>
    <row r="36" spans="12:34" ht="15">
      <c r="L36" s="35">
        <v>1</v>
      </c>
      <c r="M36" s="35">
        <v>4</v>
      </c>
      <c r="N36" s="35">
        <v>6</v>
      </c>
      <c r="O36" s="35">
        <v>8</v>
      </c>
      <c r="P36" s="35">
        <v>11</v>
      </c>
      <c r="Q36" s="35"/>
      <c r="R36" s="35"/>
      <c r="S36" s="35"/>
      <c r="T36" s="35"/>
      <c r="U36" s="35"/>
      <c r="V36" s="35"/>
      <c r="W36" s="35"/>
      <c r="Y36" s="53" t="s">
        <v>61</v>
      </c>
      <c r="Z36" s="35">
        <v>5</v>
      </c>
      <c r="AA36" s="35">
        <v>5</v>
      </c>
      <c r="AB36" s="47"/>
      <c r="AG36" s="35">
        <v>6</v>
      </c>
      <c r="AH36" s="35" t="s">
        <v>52</v>
      </c>
    </row>
    <row r="37" spans="12:34" ht="15">
      <c r="L37" s="35">
        <v>1</v>
      </c>
      <c r="M37" s="35">
        <v>4</v>
      </c>
      <c r="N37" s="35">
        <v>5</v>
      </c>
      <c r="O37" s="35">
        <v>6</v>
      </c>
      <c r="P37" s="35">
        <v>7</v>
      </c>
      <c r="Q37" s="35">
        <v>8</v>
      </c>
      <c r="R37" s="35">
        <v>11</v>
      </c>
      <c r="S37" s="35"/>
      <c r="T37" s="35"/>
      <c r="U37" s="35"/>
      <c r="V37" s="35"/>
      <c r="W37" s="35"/>
      <c r="Y37" s="53" t="s">
        <v>39</v>
      </c>
      <c r="Z37" s="35">
        <v>6</v>
      </c>
      <c r="AA37" s="35">
        <v>7</v>
      </c>
      <c r="AG37" s="35">
        <v>7</v>
      </c>
      <c r="AH37" s="35" t="s">
        <v>53</v>
      </c>
    </row>
    <row r="38" spans="12:34" ht="15">
      <c r="L38" s="35">
        <v>1</v>
      </c>
      <c r="M38" s="35">
        <v>4</v>
      </c>
      <c r="N38" s="35">
        <v>5</v>
      </c>
      <c r="O38" s="35">
        <v>7</v>
      </c>
      <c r="P38" s="35">
        <v>8</v>
      </c>
      <c r="Q38" s="35">
        <v>10</v>
      </c>
      <c r="R38" s="35">
        <v>11</v>
      </c>
      <c r="S38" s="35"/>
      <c r="T38" s="35"/>
      <c r="U38" s="35"/>
      <c r="V38" s="35"/>
      <c r="W38" s="35"/>
      <c r="Y38" s="53" t="s">
        <v>65</v>
      </c>
      <c r="Z38" s="35">
        <v>7</v>
      </c>
      <c r="AA38" s="35">
        <v>7</v>
      </c>
      <c r="AG38" s="35">
        <v>8</v>
      </c>
      <c r="AH38" s="35" t="s">
        <v>54</v>
      </c>
    </row>
    <row r="39" spans="12:34" ht="15">
      <c r="L39" s="35">
        <v>1</v>
      </c>
      <c r="M39" s="35">
        <v>3</v>
      </c>
      <c r="N39" s="35">
        <v>4</v>
      </c>
      <c r="O39" s="35">
        <v>6</v>
      </c>
      <c r="P39" s="35">
        <v>8</v>
      </c>
      <c r="Q39" s="35">
        <v>10</v>
      </c>
      <c r="R39" s="35">
        <v>11</v>
      </c>
      <c r="S39" s="35"/>
      <c r="T39" s="35"/>
      <c r="U39" s="35"/>
      <c r="V39" s="35"/>
      <c r="W39" s="35"/>
      <c r="Y39" s="53" t="s">
        <v>40</v>
      </c>
      <c r="Z39" s="35">
        <v>8</v>
      </c>
      <c r="AA39" s="35">
        <v>7</v>
      </c>
      <c r="AG39" s="35">
        <v>9</v>
      </c>
      <c r="AH39" s="35" t="s">
        <v>55</v>
      </c>
    </row>
    <row r="40" spans="12:34" ht="15">
      <c r="L40" s="35">
        <v>1</v>
      </c>
      <c r="M40" s="35">
        <v>2</v>
      </c>
      <c r="N40" s="35">
        <v>5</v>
      </c>
      <c r="O40" s="35">
        <v>6</v>
      </c>
      <c r="P40" s="35">
        <v>8</v>
      </c>
      <c r="Q40" s="35">
        <v>9</v>
      </c>
      <c r="R40" s="35">
        <v>12</v>
      </c>
      <c r="S40" s="35"/>
      <c r="T40" s="35"/>
      <c r="U40" s="35"/>
      <c r="V40" s="35"/>
      <c r="W40" s="35"/>
      <c r="Y40" s="53" t="s">
        <v>41</v>
      </c>
      <c r="Z40" s="35">
        <v>9</v>
      </c>
      <c r="AA40" s="35">
        <v>7</v>
      </c>
      <c r="AG40" s="35">
        <v>10</v>
      </c>
      <c r="AH40" s="35" t="s">
        <v>56</v>
      </c>
    </row>
    <row r="41" spans="12:34" ht="15">
      <c r="L41" s="35">
        <v>1</v>
      </c>
      <c r="M41" s="35">
        <v>3</v>
      </c>
      <c r="N41" s="35">
        <v>5</v>
      </c>
      <c r="O41" s="35">
        <v>7</v>
      </c>
      <c r="P41" s="35">
        <v>9</v>
      </c>
      <c r="Q41" s="35">
        <v>11</v>
      </c>
      <c r="R41" s="35"/>
      <c r="S41" s="35"/>
      <c r="T41" s="35"/>
      <c r="U41" s="35"/>
      <c r="V41" s="35"/>
      <c r="W41" s="35"/>
      <c r="Y41" s="53" t="s">
        <v>42</v>
      </c>
      <c r="Z41" s="35">
        <v>10</v>
      </c>
      <c r="AA41" s="35">
        <v>6</v>
      </c>
      <c r="AG41" s="35">
        <v>11</v>
      </c>
      <c r="AH41" s="35" t="s">
        <v>57</v>
      </c>
    </row>
    <row r="42" spans="12:34" ht="15">
      <c r="L42" s="35">
        <v>1</v>
      </c>
      <c r="M42" s="35">
        <v>3</v>
      </c>
      <c r="N42" s="35">
        <v>4</v>
      </c>
      <c r="O42" s="35">
        <v>6</v>
      </c>
      <c r="P42" s="35">
        <v>7</v>
      </c>
      <c r="Q42" s="35">
        <v>9</v>
      </c>
      <c r="R42" s="35">
        <v>10</v>
      </c>
      <c r="S42" s="35">
        <v>12</v>
      </c>
      <c r="T42" s="35"/>
      <c r="U42" s="35"/>
      <c r="V42" s="35"/>
      <c r="W42" s="35"/>
      <c r="Y42" s="53" t="s">
        <v>44</v>
      </c>
      <c r="Z42" s="35">
        <v>11</v>
      </c>
      <c r="AA42" s="35">
        <v>8</v>
      </c>
      <c r="AG42" s="35">
        <v>12</v>
      </c>
      <c r="AH42" s="35" t="s">
        <v>58</v>
      </c>
    </row>
    <row r="43" spans="12:27" ht="15">
      <c r="L43" s="35">
        <v>1</v>
      </c>
      <c r="M43" s="35">
        <v>3</v>
      </c>
      <c r="N43" s="35">
        <v>5</v>
      </c>
      <c r="O43" s="35">
        <v>6</v>
      </c>
      <c r="P43" s="35">
        <v>8</v>
      </c>
      <c r="Q43" s="35">
        <v>9</v>
      </c>
      <c r="R43" s="35">
        <v>10</v>
      </c>
      <c r="S43" s="35">
        <v>12</v>
      </c>
      <c r="T43" s="35"/>
      <c r="U43" s="35"/>
      <c r="V43" s="35"/>
      <c r="W43" s="35"/>
      <c r="Y43" s="53" t="s">
        <v>45</v>
      </c>
      <c r="Z43" s="35">
        <v>12</v>
      </c>
      <c r="AA43" s="35">
        <v>8</v>
      </c>
    </row>
    <row r="44" spans="12:27" ht="15">
      <c r="L44" s="35">
        <v>1</v>
      </c>
      <c r="M44" s="35">
        <v>4</v>
      </c>
      <c r="N44" s="35">
        <v>6</v>
      </c>
      <c r="O44" s="35">
        <v>8</v>
      </c>
      <c r="P44" s="35">
        <v>11</v>
      </c>
      <c r="Q44" s="35"/>
      <c r="R44" s="35"/>
      <c r="S44" s="35"/>
      <c r="T44" s="35"/>
      <c r="U44" s="35"/>
      <c r="V44" s="35"/>
      <c r="W44" s="35"/>
      <c r="Y44" s="53" t="s">
        <v>68</v>
      </c>
      <c r="Z44" s="35">
        <v>13</v>
      </c>
      <c r="AA44" s="35">
        <v>5</v>
      </c>
    </row>
    <row r="45" spans="12:27" ht="15">
      <c r="L45" s="35">
        <v>1</v>
      </c>
      <c r="M45" s="35">
        <v>3</v>
      </c>
      <c r="N45" s="35">
        <v>4</v>
      </c>
      <c r="O45" s="35">
        <v>6</v>
      </c>
      <c r="P45" s="35">
        <v>8</v>
      </c>
      <c r="Q45" s="35">
        <v>9</v>
      </c>
      <c r="R45" s="35">
        <v>12</v>
      </c>
      <c r="S45" s="35"/>
      <c r="T45" s="35"/>
      <c r="U45" s="35"/>
      <c r="V45" s="35"/>
      <c r="W45" s="35"/>
      <c r="Y45" s="53" t="s">
        <v>69</v>
      </c>
      <c r="Z45" s="35">
        <v>14</v>
      </c>
      <c r="AA45" s="35">
        <v>7</v>
      </c>
    </row>
    <row r="46" spans="12:27" ht="15">
      <c r="L46" s="35">
        <v>1</v>
      </c>
      <c r="M46" s="35">
        <v>3</v>
      </c>
      <c r="N46" s="35">
        <v>4</v>
      </c>
      <c r="O46" s="35">
        <v>6</v>
      </c>
      <c r="P46" s="35">
        <v>8</v>
      </c>
      <c r="Q46" s="35">
        <v>10</v>
      </c>
      <c r="R46" s="35">
        <v>12</v>
      </c>
      <c r="S46" s="35"/>
      <c r="T46" s="35"/>
      <c r="U46" s="35"/>
      <c r="V46" s="35"/>
      <c r="W46" s="35"/>
      <c r="Y46" s="53" t="s">
        <v>66</v>
      </c>
      <c r="Z46" s="35">
        <v>15</v>
      </c>
      <c r="AA46" s="35">
        <v>7</v>
      </c>
    </row>
    <row r="47" spans="12:27" ht="15">
      <c r="L47" s="35">
        <v>1</v>
      </c>
      <c r="M47" s="35">
        <v>3</v>
      </c>
      <c r="N47" s="35">
        <v>4</v>
      </c>
      <c r="O47" s="35">
        <v>6</v>
      </c>
      <c r="P47" s="35">
        <v>8</v>
      </c>
      <c r="Q47" s="35">
        <v>9</v>
      </c>
      <c r="R47" s="35">
        <v>11</v>
      </c>
      <c r="S47" s="35">
        <v>12</v>
      </c>
      <c r="T47" s="35"/>
      <c r="U47" s="35"/>
      <c r="V47" s="35"/>
      <c r="W47" s="35"/>
      <c r="Y47" s="53" t="s">
        <v>74</v>
      </c>
      <c r="Z47" s="35">
        <v>16</v>
      </c>
      <c r="AA47" s="35">
        <v>8</v>
      </c>
    </row>
    <row r="48" spans="12:27" ht="15">
      <c r="L48" s="35">
        <v>1</v>
      </c>
      <c r="M48" s="35">
        <v>2</v>
      </c>
      <c r="N48" s="35">
        <v>4</v>
      </c>
      <c r="O48" s="35">
        <v>5</v>
      </c>
      <c r="P48" s="35">
        <v>6</v>
      </c>
      <c r="Q48" s="35">
        <v>8</v>
      </c>
      <c r="R48" s="35">
        <v>9</v>
      </c>
      <c r="S48" s="35">
        <v>11</v>
      </c>
      <c r="T48" s="35">
        <v>12</v>
      </c>
      <c r="U48" s="35"/>
      <c r="V48" s="35"/>
      <c r="W48" s="35"/>
      <c r="Y48" s="53" t="s">
        <v>75</v>
      </c>
      <c r="Z48" s="35">
        <v>17</v>
      </c>
      <c r="AA48" s="35">
        <v>9</v>
      </c>
    </row>
    <row r="49" spans="12:27" ht="15">
      <c r="L49" s="35">
        <v>1</v>
      </c>
      <c r="M49" s="35">
        <v>3</v>
      </c>
      <c r="N49" s="35">
        <v>5</v>
      </c>
      <c r="O49" s="35">
        <v>6</v>
      </c>
      <c r="P49" s="35">
        <v>8</v>
      </c>
      <c r="Q49" s="35">
        <v>10</v>
      </c>
      <c r="R49" s="35">
        <v>11</v>
      </c>
      <c r="S49" s="35">
        <v>12</v>
      </c>
      <c r="T49" s="35"/>
      <c r="U49" s="35"/>
      <c r="V49" s="35"/>
      <c r="W49" s="35"/>
      <c r="Y49" s="53" t="s">
        <v>76</v>
      </c>
      <c r="Z49" s="35">
        <v>18</v>
      </c>
      <c r="AA49" s="35">
        <v>8</v>
      </c>
    </row>
    <row r="50" spans="12:27" ht="15">
      <c r="L50" s="35">
        <v>1</v>
      </c>
      <c r="M50" s="35">
        <v>2</v>
      </c>
      <c r="N50" s="35">
        <v>5</v>
      </c>
      <c r="O50" s="35">
        <v>6</v>
      </c>
      <c r="P50" s="35">
        <v>8</v>
      </c>
      <c r="Q50" s="35">
        <v>9</v>
      </c>
      <c r="R50" s="35">
        <v>11</v>
      </c>
      <c r="S50" s="35">
        <v>12</v>
      </c>
      <c r="T50" s="35"/>
      <c r="U50" s="35"/>
      <c r="V50" s="35"/>
      <c r="W50" s="35"/>
      <c r="Y50" s="53" t="s">
        <v>67</v>
      </c>
      <c r="Z50" s="35">
        <v>19</v>
      </c>
      <c r="AA50" s="35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2015-03-05T00:19:14Z</dcterms:modified>
  <cp:category/>
  <cp:version/>
  <cp:contentType/>
  <cp:contentStatus/>
</cp:coreProperties>
</file>