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List1" sheetId="2" r:id="rId2"/>
    <sheet name="List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K15" i="3"/>
  <c r="K14" i="3"/>
  <c r="K13" i="3"/>
  <c r="K11" i="3"/>
  <c r="K10" i="3"/>
  <c r="K9" i="3"/>
  <c r="K7" i="3"/>
  <c r="F7" i="3" l="1"/>
  <c r="F9" i="3" s="1"/>
  <c r="C4" i="1"/>
  <c r="AW2" i="2"/>
  <c r="O2" i="2"/>
  <c r="H9" i="3" l="1"/>
  <c r="F10" i="3"/>
  <c r="H7" i="3"/>
  <c r="AR28" i="2"/>
  <c r="AU28" i="2" s="1"/>
  <c r="AV28" i="2" s="1"/>
  <c r="AX28" i="2" s="1"/>
  <c r="AR13" i="2"/>
  <c r="AU13" i="2" s="1"/>
  <c r="AV13" i="2" s="1"/>
  <c r="AX13" i="2" s="1"/>
  <c r="AR5" i="2"/>
  <c r="AU5" i="2" s="1"/>
  <c r="AV5" i="2" s="1"/>
  <c r="AX5" i="2" s="1"/>
  <c r="AR18" i="2"/>
  <c r="AU18" i="2" s="1"/>
  <c r="AV18" i="2" s="1"/>
  <c r="AX18" i="2" s="1"/>
  <c r="AR6" i="2"/>
  <c r="AU6" i="2" s="1"/>
  <c r="AV6" i="2" s="1"/>
  <c r="AX6" i="2" s="1"/>
  <c r="AR21" i="2"/>
  <c r="AU21" i="2" s="1"/>
  <c r="AV21" i="2" s="1"/>
  <c r="AX21" i="2" s="1"/>
  <c r="AR14" i="2"/>
  <c r="AU14" i="2" s="1"/>
  <c r="AV14" i="2" s="1"/>
  <c r="AX14" i="2" s="1"/>
  <c r="AR25" i="2"/>
  <c r="AU25" i="2" s="1"/>
  <c r="AV25" i="2" s="1"/>
  <c r="AX25" i="2" s="1"/>
  <c r="AR9" i="2"/>
  <c r="AU9" i="2" s="1"/>
  <c r="AV9" i="2" s="1"/>
  <c r="AX9" i="2" s="1"/>
  <c r="AR17" i="2"/>
  <c r="AU17" i="2" s="1"/>
  <c r="AV17" i="2" s="1"/>
  <c r="AX17" i="2" s="1"/>
  <c r="AR22" i="2"/>
  <c r="AU22" i="2" s="1"/>
  <c r="AV22" i="2" s="1"/>
  <c r="AX22" i="2" s="1"/>
  <c r="AR26" i="2"/>
  <c r="AU26" i="2" s="1"/>
  <c r="AV26" i="2" s="1"/>
  <c r="AX26" i="2" s="1"/>
  <c r="AR7" i="2"/>
  <c r="AR11" i="2"/>
  <c r="AU11" i="2" s="1"/>
  <c r="AV11" i="2" s="1"/>
  <c r="AX11" i="2" s="1"/>
  <c r="AR15" i="2"/>
  <c r="AU15" i="2" s="1"/>
  <c r="AV15" i="2" s="1"/>
  <c r="AX15" i="2" s="1"/>
  <c r="AR19" i="2"/>
  <c r="AU19" i="2" s="1"/>
  <c r="AV19" i="2" s="1"/>
  <c r="AX19" i="2" s="1"/>
  <c r="AR23" i="2"/>
  <c r="AU23" i="2" s="1"/>
  <c r="AV23" i="2" s="1"/>
  <c r="AX23" i="2" s="1"/>
  <c r="AR27" i="2"/>
  <c r="AU27" i="2" s="1"/>
  <c r="AV27" i="2" s="1"/>
  <c r="AX27" i="2" s="1"/>
  <c r="AR4" i="2"/>
  <c r="AU4" i="2" s="1"/>
  <c r="AV4" i="2" s="1"/>
  <c r="AX4" i="2" s="1"/>
  <c r="AR12" i="2"/>
  <c r="AU12" i="2" s="1"/>
  <c r="AV12" i="2" s="1"/>
  <c r="AX12" i="2" s="1"/>
  <c r="AR16" i="2"/>
  <c r="AU16" i="2" s="1"/>
  <c r="AV16" i="2" s="1"/>
  <c r="AX16" i="2" s="1"/>
  <c r="AR20" i="2"/>
  <c r="AU20" i="2" s="1"/>
  <c r="AV20" i="2" s="1"/>
  <c r="AX20" i="2" s="1"/>
  <c r="AR24" i="2"/>
  <c r="AU24" i="2" s="1"/>
  <c r="AV24" i="2" s="1"/>
  <c r="AX24" i="2" s="1"/>
  <c r="AU7" i="2" l="1"/>
  <c r="AV7" i="2" s="1"/>
  <c r="AX7" i="2" s="1"/>
  <c r="K3" i="1" s="1"/>
  <c r="AS7" i="2"/>
  <c r="AW15" i="2"/>
  <c r="Z5" i="1" s="1"/>
  <c r="Z7" i="1" s="1"/>
  <c r="AA7" i="1" s="1"/>
  <c r="AW20" i="2"/>
  <c r="AJ5" i="1" s="1"/>
  <c r="AJ7" i="1" s="1"/>
  <c r="AK7" i="1" s="1"/>
  <c r="AK3" i="1"/>
  <c r="AW23" i="2"/>
  <c r="AP5" i="1" s="1"/>
  <c r="AP7" i="1" s="1"/>
  <c r="AP8" i="1" s="1"/>
  <c r="AP9" i="1" s="1"/>
  <c r="AW9" i="2"/>
  <c r="N5" i="1" s="1"/>
  <c r="N7" i="1" s="1"/>
  <c r="O7" i="1" s="1"/>
  <c r="AW6" i="2"/>
  <c r="H5" i="1" s="1"/>
  <c r="I5" i="1" s="1"/>
  <c r="AR10" i="2" s="1"/>
  <c r="AU10" i="2" s="1"/>
  <c r="AV10" i="2" s="1"/>
  <c r="AX10" i="2" s="1"/>
  <c r="I3" i="1"/>
  <c r="AR8" i="2" s="1"/>
  <c r="AU8" i="2" s="1"/>
  <c r="AV8" i="2" s="1"/>
  <c r="AX8" i="2" s="1"/>
  <c r="AW28" i="2"/>
  <c r="AZ5" i="1" s="1"/>
  <c r="AZ7" i="1" s="1"/>
  <c r="BA7" i="1" s="1"/>
  <c r="AW24" i="2"/>
  <c r="AR5" i="1" s="1"/>
  <c r="AR7" i="1" s="1"/>
  <c r="AS7" i="1" s="1"/>
  <c r="AS3" i="1"/>
  <c r="AW14" i="2"/>
  <c r="X5" i="1" s="1"/>
  <c r="X7" i="1" s="1"/>
  <c r="Y7" i="1" s="1"/>
  <c r="AW16" i="2"/>
  <c r="AB5" i="1" s="1"/>
  <c r="AC5" i="1" s="1"/>
  <c r="AC3" i="1"/>
  <c r="AW12" i="2"/>
  <c r="T5" i="1" s="1"/>
  <c r="T7" i="1" s="1"/>
  <c r="U7" i="1" s="1"/>
  <c r="AW19" i="2"/>
  <c r="AH5" i="1" s="1"/>
  <c r="AH7" i="1" s="1"/>
  <c r="AH8" i="1" s="1"/>
  <c r="AH9" i="1" s="1"/>
  <c r="AI3" i="1"/>
  <c r="AW26" i="2"/>
  <c r="AV5" i="1" s="1"/>
  <c r="AV7" i="1" s="1"/>
  <c r="AW7" i="1" s="1"/>
  <c r="AW25" i="2"/>
  <c r="AT5" i="1" s="1"/>
  <c r="AT7" i="1" s="1"/>
  <c r="AU7" i="1" s="1"/>
  <c r="AU3" i="1"/>
  <c r="AW18" i="2"/>
  <c r="AF5" i="1" s="1"/>
  <c r="AW22" i="2"/>
  <c r="AN5" i="1" s="1"/>
  <c r="AN7" i="1" s="1"/>
  <c r="AO7" i="1" s="1"/>
  <c r="AO3" i="1"/>
  <c r="AW27" i="2"/>
  <c r="AX5" i="1" s="1"/>
  <c r="AX7" i="1" s="1"/>
  <c r="AX8" i="1" s="1"/>
  <c r="AX9" i="1" s="1"/>
  <c r="AW11" i="2"/>
  <c r="R5" i="1" s="1"/>
  <c r="R7" i="1" s="1"/>
  <c r="S7" i="1" s="1"/>
  <c r="S3" i="1"/>
  <c r="AW17" i="2"/>
  <c r="AD5" i="1" s="1"/>
  <c r="AD7" i="1" s="1"/>
  <c r="AE7" i="1" s="1"/>
  <c r="AW21" i="2"/>
  <c r="AL5" i="1" s="1"/>
  <c r="AL7" i="1" s="1"/>
  <c r="AM7" i="1" s="1"/>
  <c r="AM3" i="1"/>
  <c r="AW13" i="2"/>
  <c r="V5" i="1" s="1"/>
  <c r="W5" i="1" s="1"/>
  <c r="AW4" i="2"/>
  <c r="D5" i="1" s="1"/>
  <c r="D7" i="1" s="1"/>
  <c r="E7" i="1" s="1"/>
  <c r="AW5" i="2"/>
  <c r="F5" i="1" s="1"/>
  <c r="G5" i="1" s="1"/>
  <c r="G3" i="1"/>
  <c r="AS5" i="1"/>
  <c r="AS23" i="2"/>
  <c r="AA3" i="1"/>
  <c r="F11" i="3"/>
  <c r="H10" i="3"/>
  <c r="AS6" i="2"/>
  <c r="AS12" i="2"/>
  <c r="AS14" i="2"/>
  <c r="AS9" i="2"/>
  <c r="O3" i="1"/>
  <c r="AS13" i="2"/>
  <c r="W3" i="1"/>
  <c r="AS28" i="2"/>
  <c r="BA3" i="1"/>
  <c r="AS5" i="2"/>
  <c r="Y3" i="1"/>
  <c r="AS18" i="2"/>
  <c r="AS25" i="2"/>
  <c r="AG3" i="1"/>
  <c r="AS21" i="2"/>
  <c r="AS17" i="2"/>
  <c r="AE3" i="1"/>
  <c r="E3" i="1"/>
  <c r="C3" i="1" s="1"/>
  <c r="AS26" i="2"/>
  <c r="AS20" i="2"/>
  <c r="AS22" i="2"/>
  <c r="AS24" i="2"/>
  <c r="U3" i="1"/>
  <c r="AQ3" i="1"/>
  <c r="AS19" i="2"/>
  <c r="AW3" i="1"/>
  <c r="AS4" i="2"/>
  <c r="AS15" i="2"/>
  <c r="AS27" i="2"/>
  <c r="AS11" i="2"/>
  <c r="AS16" i="2"/>
  <c r="AY3" i="1"/>
  <c r="Z8" i="1"/>
  <c r="Z9" i="1" s="1"/>
  <c r="N8" i="1" l="1"/>
  <c r="N9" i="1" s="1"/>
  <c r="N11" i="1" s="1"/>
  <c r="AA5" i="1"/>
  <c r="AW7" i="2"/>
  <c r="J5" i="1" s="1"/>
  <c r="K5" i="1" s="1"/>
  <c r="X8" i="1"/>
  <c r="Y8" i="1" s="1"/>
  <c r="AK5" i="1"/>
  <c r="AT8" i="1"/>
  <c r="AT9" i="1" s="1"/>
  <c r="AU9" i="1" s="1"/>
  <c r="R8" i="1"/>
  <c r="S8" i="1" s="1"/>
  <c r="S5" i="1"/>
  <c r="AB7" i="1"/>
  <c r="AB8" i="1" s="1"/>
  <c r="AC8" i="1" s="1"/>
  <c r="AZ8" i="1"/>
  <c r="AZ9" i="1" s="1"/>
  <c r="BA9" i="1" s="1"/>
  <c r="O5" i="1"/>
  <c r="AQ8" i="1"/>
  <c r="Y5" i="1"/>
  <c r="AI7" i="1"/>
  <c r="AQ5" i="1"/>
  <c r="E5" i="1"/>
  <c r="T8" i="1"/>
  <c r="U8" i="1" s="1"/>
  <c r="AS10" i="2"/>
  <c r="AY8" i="1"/>
  <c r="AQ7" i="1"/>
  <c r="AD8" i="1"/>
  <c r="AD9" i="1" s="1"/>
  <c r="AE9" i="1" s="1"/>
  <c r="H7" i="1"/>
  <c r="I7" i="1" s="1"/>
  <c r="U5" i="1"/>
  <c r="D8" i="1"/>
  <c r="E8" i="1" s="1"/>
  <c r="AI8" i="1"/>
  <c r="AJ8" i="1"/>
  <c r="AJ9" i="1" s="1"/>
  <c r="AJ11" i="1" s="1"/>
  <c r="AR8" i="1"/>
  <c r="AR9" i="1" s="1"/>
  <c r="AS9" i="1" s="1"/>
  <c r="AW5" i="1"/>
  <c r="AE5" i="1"/>
  <c r="AI5" i="1"/>
  <c r="AO5" i="1"/>
  <c r="BA5" i="1"/>
  <c r="AL8" i="1"/>
  <c r="AL9" i="1" s="1"/>
  <c r="AL11" i="1" s="1"/>
  <c r="AY5" i="1"/>
  <c r="V7" i="1"/>
  <c r="W7" i="1" s="1"/>
  <c r="AM5" i="1"/>
  <c r="AU5" i="1"/>
  <c r="AY7" i="1"/>
  <c r="AN8" i="1"/>
  <c r="AN9" i="1" s="1"/>
  <c r="AO9" i="1" s="1"/>
  <c r="AV8" i="1"/>
  <c r="AV9" i="1" s="1"/>
  <c r="AW9" i="1" s="1"/>
  <c r="AW8" i="2"/>
  <c r="L5" i="1" s="1"/>
  <c r="M5" i="1" s="1"/>
  <c r="M3" i="1"/>
  <c r="F7" i="1"/>
  <c r="G7" i="1" s="1"/>
  <c r="AY9" i="1"/>
  <c r="AX11" i="1"/>
  <c r="AS8" i="2"/>
  <c r="AQ9" i="1"/>
  <c r="AP11" i="1"/>
  <c r="AI9" i="1"/>
  <c r="AH11" i="1"/>
  <c r="AG5" i="1"/>
  <c r="AF7" i="1"/>
  <c r="AW10" i="2"/>
  <c r="P5" i="1" s="1"/>
  <c r="Q3" i="1"/>
  <c r="H11" i="3"/>
  <c r="F13" i="3"/>
  <c r="AA8" i="1"/>
  <c r="AA9" i="1"/>
  <c r="Z11" i="1"/>
  <c r="O9" i="1" l="1"/>
  <c r="O8" i="1"/>
  <c r="R9" i="1"/>
  <c r="S9" i="1" s="1"/>
  <c r="X9" i="1"/>
  <c r="Y9" i="1" s="1"/>
  <c r="J7" i="1"/>
  <c r="AZ11" i="1"/>
  <c r="BA11" i="1" s="1"/>
  <c r="AT11" i="1"/>
  <c r="AU11" i="1" s="1"/>
  <c r="AU8" i="1"/>
  <c r="AB9" i="1"/>
  <c r="AC9" i="1" s="1"/>
  <c r="AC7" i="1"/>
  <c r="BA8" i="1"/>
  <c r="D9" i="1"/>
  <c r="D11" i="1" s="1"/>
  <c r="D12" i="1" s="1"/>
  <c r="D13" i="1" s="1"/>
  <c r="D14" i="1" s="1"/>
  <c r="T9" i="1"/>
  <c r="U9" i="1" s="1"/>
  <c r="AM9" i="1"/>
  <c r="AD11" i="1"/>
  <c r="AE11" i="1" s="1"/>
  <c r="AM8" i="1"/>
  <c r="H8" i="1"/>
  <c r="H9" i="1" s="1"/>
  <c r="I9" i="1" s="1"/>
  <c r="L7" i="1"/>
  <c r="M7" i="1" s="1"/>
  <c r="AE8" i="1"/>
  <c r="AK9" i="1"/>
  <c r="AV11" i="1"/>
  <c r="AV12" i="1" s="1"/>
  <c r="AR11" i="1"/>
  <c r="AR12" i="1" s="1"/>
  <c r="AS8" i="1"/>
  <c r="AK8" i="1"/>
  <c r="V8" i="1"/>
  <c r="W8" i="1" s="1"/>
  <c r="AO8" i="1"/>
  <c r="AW8" i="1"/>
  <c r="AN11" i="1"/>
  <c r="AO11" i="1" s="1"/>
  <c r="F8" i="1"/>
  <c r="F9" i="1" s="1"/>
  <c r="F11" i="1" s="1"/>
  <c r="F12" i="1" s="1"/>
  <c r="AX12" i="1"/>
  <c r="AY11" i="1"/>
  <c r="AP12" i="1"/>
  <c r="AQ11" i="1"/>
  <c r="AL12" i="1"/>
  <c r="AM11" i="1"/>
  <c r="AJ12" i="1"/>
  <c r="AK11" i="1"/>
  <c r="AH12" i="1"/>
  <c r="AI11" i="1"/>
  <c r="AF8" i="1"/>
  <c r="AG7" i="1"/>
  <c r="Q5" i="1"/>
  <c r="P7" i="1"/>
  <c r="F14" i="3"/>
  <c r="H13" i="3"/>
  <c r="Z12" i="1"/>
  <c r="AA11" i="1"/>
  <c r="N12" i="1"/>
  <c r="O11" i="1"/>
  <c r="H11" i="1" l="1"/>
  <c r="H12" i="1" s="1"/>
  <c r="X11" i="1"/>
  <c r="X12" i="1" s="1"/>
  <c r="R11" i="1"/>
  <c r="R12" i="1" s="1"/>
  <c r="R13" i="1" s="1"/>
  <c r="L8" i="1"/>
  <c r="L9" i="1" s="1"/>
  <c r="L11" i="1" s="1"/>
  <c r="M11" i="1" s="1"/>
  <c r="AZ12" i="1"/>
  <c r="BA12" i="1" s="1"/>
  <c r="AT12" i="1"/>
  <c r="AT13" i="1" s="1"/>
  <c r="AS11" i="1"/>
  <c r="E9" i="1"/>
  <c r="K7" i="1"/>
  <c r="J8" i="1"/>
  <c r="AB11" i="1"/>
  <c r="AB12" i="1" s="1"/>
  <c r="E11" i="1"/>
  <c r="T11" i="1"/>
  <c r="T12" i="1" s="1"/>
  <c r="U12" i="1" s="1"/>
  <c r="I8" i="1"/>
  <c r="AD12" i="1"/>
  <c r="AD13" i="1" s="1"/>
  <c r="G11" i="1"/>
  <c r="AW11" i="1"/>
  <c r="G9" i="1"/>
  <c r="AN12" i="1"/>
  <c r="AO12" i="1" s="1"/>
  <c r="G8" i="1"/>
  <c r="V9" i="1"/>
  <c r="V11" i="1" s="1"/>
  <c r="V12" i="1" s="1"/>
  <c r="V13" i="1" s="1"/>
  <c r="AY12" i="1"/>
  <c r="AX13" i="1"/>
  <c r="AW12" i="1"/>
  <c r="AV13" i="1"/>
  <c r="AS12" i="1"/>
  <c r="AR13" i="1"/>
  <c r="AQ12" i="1"/>
  <c r="AP13" i="1"/>
  <c r="AM12" i="1"/>
  <c r="AL13" i="1"/>
  <c r="AK12" i="1"/>
  <c r="AJ13" i="1"/>
  <c r="AI12" i="1"/>
  <c r="AH13" i="1"/>
  <c r="AF9" i="1"/>
  <c r="AG8" i="1"/>
  <c r="Q7" i="1"/>
  <c r="P8" i="1"/>
  <c r="I11" i="1"/>
  <c r="H14" i="3"/>
  <c r="F15" i="3"/>
  <c r="Y11" i="1"/>
  <c r="AA12" i="1"/>
  <c r="Z13" i="1"/>
  <c r="Y12" i="1"/>
  <c r="X13" i="1"/>
  <c r="O12" i="1"/>
  <c r="N13" i="1"/>
  <c r="I12" i="1"/>
  <c r="H13" i="1"/>
  <c r="G12" i="1"/>
  <c r="F13" i="1"/>
  <c r="E12" i="1"/>
  <c r="S12" i="1" l="1"/>
  <c r="M9" i="1"/>
  <c r="S11" i="1"/>
  <c r="M8" i="1"/>
  <c r="AU12" i="1"/>
  <c r="AZ13" i="1"/>
  <c r="BA13" i="1" s="1"/>
  <c r="L12" i="1"/>
  <c r="M12" i="1" s="1"/>
  <c r="AC11" i="1"/>
  <c r="AE12" i="1"/>
  <c r="U11" i="1"/>
  <c r="T13" i="1"/>
  <c r="U13" i="1" s="1"/>
  <c r="K8" i="1"/>
  <c r="J9" i="1"/>
  <c r="W12" i="1"/>
  <c r="L13" i="1"/>
  <c r="M13" i="1" s="1"/>
  <c r="AN13" i="1"/>
  <c r="AO13" i="1" s="1"/>
  <c r="W11" i="1"/>
  <c r="W9" i="1"/>
  <c r="AZ14" i="1"/>
  <c r="BA14" i="1" s="1"/>
  <c r="AX14" i="1"/>
  <c r="AY14" i="1" s="1"/>
  <c r="AY13" i="1"/>
  <c r="AV14" i="1"/>
  <c r="AW14" i="1" s="1"/>
  <c r="AW13" i="1"/>
  <c r="AT14" i="1"/>
  <c r="AU14" i="1" s="1"/>
  <c r="AU13" i="1"/>
  <c r="AR14" i="1"/>
  <c r="AS14" i="1" s="1"/>
  <c r="AS13" i="1"/>
  <c r="AP14" i="1"/>
  <c r="AQ14" i="1" s="1"/>
  <c r="AQ13" i="1"/>
  <c r="AL14" i="1"/>
  <c r="AM14" i="1" s="1"/>
  <c r="AM13" i="1"/>
  <c r="AJ14" i="1"/>
  <c r="AK14" i="1" s="1"/>
  <c r="AK13" i="1"/>
  <c r="AH14" i="1"/>
  <c r="AI14" i="1" s="1"/>
  <c r="AI13" i="1"/>
  <c r="AF11" i="1"/>
  <c r="AG9" i="1"/>
  <c r="P9" i="1"/>
  <c r="Q8" i="1"/>
  <c r="F16" i="3"/>
  <c r="H16" i="3" s="1"/>
  <c r="H15" i="3"/>
  <c r="AB13" i="1"/>
  <c r="AC12" i="1"/>
  <c r="AD14" i="1"/>
  <c r="AE14" i="1" s="1"/>
  <c r="AE13" i="1"/>
  <c r="Z14" i="1"/>
  <c r="AA14" i="1" s="1"/>
  <c r="AA13" i="1"/>
  <c r="X14" i="1"/>
  <c r="Y14" i="1" s="1"/>
  <c r="Y13" i="1"/>
  <c r="V14" i="1"/>
  <c r="W14" i="1" s="1"/>
  <c r="W13" i="1"/>
  <c r="T14" i="1"/>
  <c r="U14" i="1" s="1"/>
  <c r="R14" i="1"/>
  <c r="S14" i="1" s="1"/>
  <c r="S13" i="1"/>
  <c r="N14" i="1"/>
  <c r="O14" i="1" s="1"/>
  <c r="O13" i="1"/>
  <c r="H14" i="1"/>
  <c r="I14" i="1" s="1"/>
  <c r="I13" i="1"/>
  <c r="F14" i="1"/>
  <c r="G14" i="1" s="1"/>
  <c r="G13" i="1"/>
  <c r="E13" i="1"/>
  <c r="E14" i="1"/>
  <c r="AN14" i="1" l="1"/>
  <c r="AO14" i="1" s="1"/>
  <c r="L14" i="1"/>
  <c r="M14" i="1" s="1"/>
  <c r="K9" i="1"/>
  <c r="J11" i="1"/>
  <c r="AF12" i="1"/>
  <c r="AG11" i="1"/>
  <c r="P11" i="1"/>
  <c r="Q9" i="1"/>
  <c r="AB14" i="1"/>
  <c r="AC14" i="1" s="1"/>
  <c r="AC13" i="1"/>
  <c r="K11" i="1" l="1"/>
  <c r="J12" i="1"/>
  <c r="AF13" i="1"/>
  <c r="AG12" i="1"/>
  <c r="Q11" i="1"/>
  <c r="P12" i="1"/>
  <c r="K12" i="1" l="1"/>
  <c r="J13" i="1"/>
  <c r="AF14" i="1"/>
  <c r="AG14" i="1" s="1"/>
  <c r="AG13" i="1"/>
  <c r="P13" i="1"/>
  <c r="Q12" i="1"/>
  <c r="J14" i="1" l="1"/>
  <c r="K14" i="1" s="1"/>
  <c r="K13" i="1"/>
  <c r="Q13" i="1"/>
  <c r="P14" i="1"/>
  <c r="Q14" i="1" s="1"/>
</calcChain>
</file>

<file path=xl/sharedStrings.xml><?xml version="1.0" encoding="utf-8"?>
<sst xmlns="http://schemas.openxmlformats.org/spreadsheetml/2006/main" count="120" uniqueCount="79">
  <si>
    <t>c</t>
  </si>
  <si>
    <t>d</t>
  </si>
  <si>
    <t>e</t>
  </si>
  <si>
    <t>f</t>
  </si>
  <si>
    <t>g</t>
  </si>
  <si>
    <t>a</t>
  </si>
  <si>
    <t>h</t>
  </si>
  <si>
    <t>c#</t>
  </si>
  <si>
    <t>d#</t>
  </si>
  <si>
    <t>f#</t>
  </si>
  <si>
    <t>g#</t>
  </si>
  <si>
    <t>displej</t>
  </si>
  <si>
    <t>zaklad</t>
  </si>
  <si>
    <t>dur</t>
  </si>
  <si>
    <t>typy pro C</t>
  </si>
  <si>
    <t>přepočet do jiné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</si>
  <si>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</si>
  <si>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</si>
  <si>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</si>
  <si>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</si>
  <si>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</si>
  <si>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</si>
  <si>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</si>
  <si>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</si>
  <si>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</si>
  <si>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</si>
  <si>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Bb</t>
  </si>
  <si>
    <t>H</t>
  </si>
  <si>
    <t>c'</t>
  </si>
  <si>
    <t>bb</t>
  </si>
  <si>
    <t>terc</t>
  </si>
  <si>
    <t>sexty</t>
  </si>
  <si>
    <t>tercie</t>
  </si>
  <si>
    <t>cikánská</t>
  </si>
  <si>
    <t>harm moll</t>
  </si>
  <si>
    <t>harm dur</t>
  </si>
  <si>
    <t>melod moll</t>
  </si>
  <si>
    <t>pent dur čín</t>
  </si>
  <si>
    <t>blues pent</t>
  </si>
  <si>
    <t>zmenš blues</t>
  </si>
  <si>
    <t>bluesova</t>
  </si>
  <si>
    <t>country blues</t>
  </si>
  <si>
    <t>celoton</t>
  </si>
  <si>
    <t>zmenšená</t>
  </si>
  <si>
    <t>bebop</t>
  </si>
  <si>
    <t>přiroz. moll</t>
  </si>
  <si>
    <t>mol komb bepop</t>
  </si>
  <si>
    <t>španěl bepop</t>
  </si>
  <si>
    <t>bepop dominant</t>
  </si>
  <si>
    <t>sek</t>
  </si>
  <si>
    <t>kvar</t>
  </si>
  <si>
    <t>kvin</t>
  </si>
  <si>
    <t>sext</t>
  </si>
  <si>
    <t>sept</t>
  </si>
  <si>
    <t>f'</t>
  </si>
  <si>
    <t>posun+</t>
  </si>
  <si>
    <t>flétna c/f</t>
  </si>
  <si>
    <t>studie</t>
  </si>
  <si>
    <t>zvolena</t>
  </si>
  <si>
    <t>zvoleno</t>
  </si>
  <si>
    <t>vybrano</t>
  </si>
  <si>
    <t>z tabulek</t>
  </si>
  <si>
    <t>korekce oktávy</t>
  </si>
  <si>
    <t>hmat</t>
  </si>
  <si>
    <t>tón dle typu flétny</t>
  </si>
  <si>
    <t>tón orientačně v C</t>
  </si>
  <si>
    <t>typ(1-30)</t>
  </si>
  <si>
    <t>v modrých políčkách si můžeš měnit 1 nebo 0 pro zakryto, či odkryto</t>
  </si>
  <si>
    <t>v zelených je 2 zakryto, 1 na půl a 0 odkryto</t>
  </si>
  <si>
    <t>ve žlutém je číslo kódu pro zobrazení prstokladu...</t>
  </si>
  <si>
    <t>tohle tam bohužel musí někde být</t>
  </si>
  <si>
    <t>aby se to dobře zobrazovalo</t>
  </si>
  <si>
    <t>dělá to škálu znaků od 0 do 2</t>
  </si>
  <si>
    <t>toto je jen pro studii zobrazení jednotlivých hmatů podle žlutého čísla…</t>
  </si>
  <si>
    <t>tabulka kódů hmatů přiřazena ke jménům tónů je v listu1 vlevo</t>
  </si>
  <si>
    <t>V tmavě žlutém lze měnit v záhlaví sloupce jméno stupnice či cvičení, a ve žlutém pak v sloupcích čísla jednotlivých sekvencí tónů seřazených do stupnic, či cvičení</t>
  </si>
  <si>
    <t>kód hmatu</t>
  </si>
  <si>
    <t>číslo tónu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</si>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</sst>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/>
    <xf numFmtId="0" fontId="0" fillId="0" borderId="0" xfId="0" applyFill="1" applyAlignment="1">
      <alignment horizontal="center"/>
    </xf>
    <xf numFmtId="0" fontId="3" fillId="0" borderId="0" xfId="0" applyFont="1" applyBorder="1"/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quotePrefix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12" borderId="13" xfId="0" applyFill="1" applyBorder="1"/>
    <xf numFmtId="0" fontId="0" fillId="12" borderId="14" xfId="0" applyFill="1" applyBorder="1"/>
    <xf numFmtId="0" fontId="0" fillId="12" borderId="15" xfId="0" applyFill="1" applyBorder="1"/>
    <xf numFmtId="0" fontId="0" fillId="13" borderId="3" xfId="0" applyFill="1" applyBorder="1"/>
    <xf numFmtId="0" fontId="0" fillId="13" borderId="16" xfId="0" applyFill="1" applyBorder="1"/>
    <xf numFmtId="0" fontId="0" fillId="13" borderId="4" xfId="0" applyFill="1" applyBorder="1"/>
    <xf numFmtId="0" fontId="5" fillId="0" borderId="0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11" borderId="2" xfId="0" applyFont="1" applyFill="1" applyBorder="1" applyAlignment="1">
      <alignment horizontal="center"/>
    </xf>
    <xf numFmtId="0" fontId="0" fillId="10" borderId="14" xfId="0" applyFill="1" applyBorder="1"/>
    <xf numFmtId="0" fontId="0" fillId="10" borderId="15" xfId="0" applyFill="1" applyBorder="1"/>
    <xf numFmtId="0" fontId="0" fillId="10" borderId="1" xfId="0" applyFill="1" applyBorder="1"/>
    <xf numFmtId="0" fontId="2" fillId="13" borderId="16" xfId="0" applyFont="1" applyFill="1" applyBorder="1"/>
    <xf numFmtId="0" fontId="0" fillId="6" borderId="5" xfId="0" applyFill="1" applyBorder="1" applyAlignment="1">
      <alignment horizontal="center"/>
    </xf>
    <xf numFmtId="0" fontId="0" fillId="6" borderId="6" xfId="0" quotePrefix="1" applyFill="1" applyBorder="1"/>
    <xf numFmtId="0" fontId="0" fillId="6" borderId="6" xfId="0" applyFill="1" applyBorder="1" applyAlignment="1">
      <alignment horizontal="center"/>
    </xf>
    <xf numFmtId="0" fontId="0" fillId="6" borderId="7" xfId="0" quotePrefix="1" applyFill="1" applyBorder="1"/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14" borderId="0" xfId="0" applyFill="1"/>
    <xf numFmtId="0" fontId="0" fillId="14" borderId="0" xfId="0" applyFill="1" applyAlignment="1">
      <alignment horizontal="center"/>
    </xf>
    <xf numFmtId="0" fontId="0" fillId="14" borderId="13" xfId="0" applyFill="1" applyBorder="1" applyAlignment="1">
      <alignment horizontal="center"/>
    </xf>
    <xf numFmtId="0" fontId="1" fillId="14" borderId="0" xfId="0" applyFont="1" applyFill="1"/>
    <xf numFmtId="0" fontId="7" fillId="14" borderId="14" xfId="0" applyFont="1" applyFill="1" applyBorder="1" applyAlignment="1">
      <alignment horizontal="center"/>
    </xf>
    <xf numFmtId="0" fontId="7" fillId="14" borderId="0" xfId="0" applyFont="1" applyFill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0" fillId="14" borderId="0" xfId="0" applyFill="1" applyBorder="1"/>
    <xf numFmtId="0" fontId="2" fillId="14" borderId="0" xfId="0" applyFont="1" applyFill="1" applyBorder="1"/>
    <xf numFmtId="0" fontId="2" fillId="14" borderId="14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2" fillId="14" borderId="0" xfId="0" applyFont="1" applyFill="1"/>
    <xf numFmtId="0" fontId="2" fillId="14" borderId="0" xfId="0" applyFont="1" applyFill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5"/>
  <sheetViews>
    <sheetView tabSelected="1" zoomScale="160" zoomScaleNormal="160" workbookViewId="0">
      <selection activeCell="A40" sqref="A40:BF45"/>
    </sheetView>
  </sheetViews>
  <sheetFormatPr defaultRowHeight="15" x14ac:dyDescent="0.25"/>
  <cols>
    <col min="1" max="1" width="9.140625" style="2" bestFit="1" customWidth="1"/>
    <col min="2" max="2" width="3.140625" style="2" customWidth="1"/>
    <col min="3" max="3" width="11.85546875" style="2" customWidth="1"/>
    <col min="4" max="4" width="3" customWidth="1"/>
    <col min="5" max="5" width="2.7109375" style="2" customWidth="1"/>
    <col min="6" max="6" width="1.85546875" style="2" customWidth="1"/>
    <col min="7" max="7" width="2.7109375" style="2" customWidth="1"/>
    <col min="8" max="8" width="1.85546875" style="2" customWidth="1"/>
    <col min="9" max="9" width="2.7109375" style="2" customWidth="1"/>
    <col min="10" max="10" width="1.85546875" style="2" customWidth="1"/>
    <col min="11" max="11" width="2.7109375" style="2" customWidth="1"/>
    <col min="12" max="12" width="3.5703125" style="2" customWidth="1"/>
    <col min="13" max="13" width="2.7109375" style="2" customWidth="1"/>
    <col min="14" max="14" width="1.85546875" style="2" customWidth="1"/>
    <col min="15" max="15" width="2.7109375" style="2" customWidth="1"/>
    <col min="16" max="16" width="1.85546875" style="2" customWidth="1"/>
    <col min="17" max="17" width="2.7109375" style="2" customWidth="1"/>
    <col min="18" max="18" width="1.85546875" style="2" customWidth="1"/>
    <col min="19" max="19" width="2.7109375" style="2" customWidth="1"/>
    <col min="20" max="20" width="3.5703125" style="2" customWidth="1"/>
    <col min="21" max="21" width="2.7109375" style="2" customWidth="1"/>
    <col min="22" max="22" width="1.85546875" style="2" customWidth="1"/>
    <col min="23" max="23" width="2.7109375" style="2" customWidth="1"/>
    <col min="24" max="24" width="1.85546875" style="2" customWidth="1"/>
    <col min="25" max="25" width="2.7109375" style="2" customWidth="1"/>
    <col min="26" max="26" width="1.85546875" style="2" customWidth="1"/>
    <col min="27" max="27" width="2.7109375" style="2" customWidth="1"/>
    <col min="28" max="28" width="3.5703125" style="2" customWidth="1"/>
    <col min="29" max="29" width="2.7109375" style="2" customWidth="1"/>
    <col min="30" max="30" width="1.85546875" style="2" customWidth="1"/>
    <col min="31" max="31" width="2.7109375" style="2" customWidth="1"/>
    <col min="32" max="32" width="1.85546875" style="2" customWidth="1"/>
    <col min="33" max="33" width="2.7109375" style="2" customWidth="1"/>
    <col min="34" max="34" width="1.85546875" style="2" customWidth="1"/>
    <col min="35" max="35" width="2.7109375" style="2" customWidth="1"/>
    <col min="36" max="36" width="3.5703125" style="2" customWidth="1"/>
    <col min="37" max="37" width="2.7109375" style="2" customWidth="1"/>
    <col min="38" max="38" width="1.85546875" style="2" customWidth="1"/>
    <col min="39" max="39" width="2.7109375" style="2" customWidth="1"/>
    <col min="40" max="40" width="1.85546875" style="2" customWidth="1"/>
    <col min="41" max="41" width="2.7109375" style="2" customWidth="1"/>
    <col min="42" max="42" width="1.85546875" style="2" customWidth="1"/>
    <col min="43" max="43" width="2.7109375" style="2" customWidth="1"/>
    <col min="44" max="44" width="3.5703125" style="2" customWidth="1"/>
    <col min="45" max="45" width="2.7109375" style="2" customWidth="1"/>
    <col min="46" max="46" width="1.85546875" style="2" customWidth="1"/>
    <col min="47" max="47" width="2.7109375" style="2" customWidth="1"/>
    <col min="48" max="48" width="1.85546875" style="2" customWidth="1"/>
    <col min="49" max="49" width="2.7109375" style="2" customWidth="1"/>
    <col min="50" max="50" width="1.85546875" style="2" customWidth="1"/>
    <col min="51" max="51" width="2.7109375" style="2" customWidth="1"/>
    <col min="52" max="52" width="1.85546875" style="2" customWidth="1"/>
    <col min="53" max="53" width="2.7109375" style="2" customWidth="1"/>
  </cols>
  <sheetData>
    <row r="1" spans="1:62" x14ac:dyDescent="0.25">
      <c r="A1" s="89"/>
      <c r="B1" s="89"/>
      <c r="C1" s="89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89"/>
      <c r="B2" s="89"/>
      <c r="C2" s="89"/>
      <c r="D2" s="73"/>
      <c r="E2" s="75"/>
      <c r="F2" s="74"/>
      <c r="G2" s="75"/>
      <c r="H2" s="74"/>
      <c r="I2" s="75"/>
      <c r="J2" s="74"/>
      <c r="K2" s="75"/>
      <c r="L2" s="74"/>
      <c r="M2" s="75"/>
      <c r="N2" s="74"/>
      <c r="O2" s="75"/>
      <c r="P2" s="74"/>
      <c r="Q2" s="75"/>
      <c r="R2" s="74"/>
      <c r="S2" s="75"/>
      <c r="T2" s="74"/>
      <c r="U2" s="75"/>
      <c r="V2" s="74"/>
      <c r="W2" s="75"/>
      <c r="X2" s="74"/>
      <c r="Y2" s="75"/>
      <c r="Z2" s="74"/>
      <c r="AA2" s="75"/>
      <c r="AB2" s="74"/>
      <c r="AC2" s="75"/>
      <c r="AD2" s="74"/>
      <c r="AE2" s="75"/>
      <c r="AF2" s="74"/>
      <c r="AG2" s="75"/>
      <c r="AH2" s="74"/>
      <c r="AI2" s="75"/>
      <c r="AJ2" s="74"/>
      <c r="AK2" s="75"/>
      <c r="AL2" s="74"/>
      <c r="AM2" s="75"/>
      <c r="AN2" s="74"/>
      <c r="AO2" s="75"/>
      <c r="AP2" s="74"/>
      <c r="AQ2" s="75"/>
      <c r="AR2" s="74"/>
      <c r="AS2" s="75"/>
      <c r="AT2" s="74"/>
      <c r="AU2" s="75"/>
      <c r="AV2" s="74"/>
      <c r="AW2" s="75"/>
      <c r="AX2" s="74"/>
      <c r="AY2" s="75"/>
      <c r="AZ2" s="74"/>
      <c r="BA2" s="75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89" t="s">
        <v>55</v>
      </c>
      <c r="B3" s="90">
        <v>0</v>
      </c>
      <c r="C3" s="89" t="str">
        <f ca="1">E3</f>
        <v>F</v>
      </c>
      <c r="D3" s="76"/>
      <c r="E3" s="77" t="str">
        <f ca="1">List1!AX4</f>
        <v>F</v>
      </c>
      <c r="F3" s="78"/>
      <c r="G3" s="77" t="str">
        <f ca="1">List1!AX5</f>
        <v>G</v>
      </c>
      <c r="H3" s="78"/>
      <c r="I3" s="77" t="str">
        <f ca="1">List1!AX6</f>
        <v>G#</v>
      </c>
      <c r="J3" s="78"/>
      <c r="K3" s="77" t="str">
        <f ca="1">List1!AX7</f>
        <v>Bb</v>
      </c>
      <c r="L3" s="78"/>
      <c r="M3" s="77" t="str">
        <f ca="1">List1!AX8</f>
        <v>C</v>
      </c>
      <c r="N3" s="78"/>
      <c r="O3" s="77" t="str">
        <f ca="1">List1!AX9</f>
        <v>D</v>
      </c>
      <c r="P3" s="78"/>
      <c r="Q3" s="77" t="str">
        <f ca="1">List1!AX10</f>
        <v>E</v>
      </c>
      <c r="R3" s="78"/>
      <c r="S3" s="77" t="str">
        <f ca="1">List1!AX11</f>
        <v>f</v>
      </c>
      <c r="T3" s="78"/>
      <c r="U3" s="77" t="str">
        <f ca="1">List1!AX12</f>
        <v>f</v>
      </c>
      <c r="V3" s="78"/>
      <c r="W3" s="77" t="str">
        <f ca="1">List1!AX13</f>
        <v>D#</v>
      </c>
      <c r="X3" s="78"/>
      <c r="Y3" s="77" t="str">
        <f ca="1">List1!AX14</f>
        <v>C#</v>
      </c>
      <c r="Z3" s="78"/>
      <c r="AA3" s="77" t="str">
        <f ca="1">List1!AX15</f>
        <v>C</v>
      </c>
      <c r="AB3" s="78"/>
      <c r="AC3" s="77" t="str">
        <f ca="1">List1!AX16</f>
        <v>Bb</v>
      </c>
      <c r="AD3" s="78"/>
      <c r="AE3" s="77" t="str">
        <f ca="1">List1!AX17</f>
        <v>G#</v>
      </c>
      <c r="AF3" s="78"/>
      <c r="AG3" s="77" t="str">
        <f ca="1">List1!AX18</f>
        <v>G</v>
      </c>
      <c r="AH3" s="78"/>
      <c r="AI3" s="77" t="str">
        <f ca="1">List1!AX19</f>
        <v>F</v>
      </c>
      <c r="AJ3" s="78"/>
      <c r="AK3" s="77" t="str">
        <f ca="1">List1!AX20</f>
        <v>-</v>
      </c>
      <c r="AL3" s="78"/>
      <c r="AM3" s="77" t="str">
        <f ca="1">List1!AX21</f>
        <v>-</v>
      </c>
      <c r="AN3" s="78"/>
      <c r="AO3" s="77" t="str">
        <f ca="1">List1!AX22</f>
        <v>-</v>
      </c>
      <c r="AP3" s="78"/>
      <c r="AQ3" s="77" t="str">
        <f ca="1">List1!AX23</f>
        <v>-</v>
      </c>
      <c r="AR3" s="78"/>
      <c r="AS3" s="77" t="str">
        <f ca="1">List1!AX24</f>
        <v>-</v>
      </c>
      <c r="AT3" s="78"/>
      <c r="AU3" s="77" t="str">
        <f ca="1">List1!AX25</f>
        <v>-</v>
      </c>
      <c r="AV3" s="78"/>
      <c r="AW3" s="77" t="str">
        <f ca="1">List1!AX26</f>
        <v>-</v>
      </c>
      <c r="AX3" s="78"/>
      <c r="AY3" s="77" t="str">
        <f ca="1">List1!AX27</f>
        <v>-</v>
      </c>
      <c r="AZ3" s="78"/>
      <c r="BA3" s="77" t="str">
        <f ca="1">List1!AX28</f>
        <v>-</v>
      </c>
      <c r="BB3" s="73"/>
      <c r="BC3" s="73"/>
      <c r="BD3" s="73"/>
      <c r="BE3" s="73"/>
      <c r="BF3" s="73"/>
      <c r="BG3" s="73"/>
      <c r="BH3" s="73"/>
      <c r="BI3" s="73"/>
      <c r="BJ3" s="73"/>
    </row>
    <row r="4" spans="1:62" x14ac:dyDescent="0.25">
      <c r="A4" s="89" t="s">
        <v>66</v>
      </c>
      <c r="B4" s="90">
        <v>4</v>
      </c>
      <c r="C4" s="89" t="str">
        <f ca="1">OFFSET(List1!L3,0,B4)</f>
        <v>melod moll</v>
      </c>
      <c r="D4" s="76"/>
      <c r="E4" s="79"/>
      <c r="F4" s="80"/>
      <c r="G4" s="79"/>
      <c r="H4" s="80"/>
      <c r="I4" s="79"/>
      <c r="J4" s="81"/>
      <c r="K4" s="79"/>
      <c r="L4" s="81"/>
      <c r="M4" s="79"/>
      <c r="N4" s="81"/>
      <c r="O4" s="79"/>
      <c r="P4" s="81"/>
      <c r="Q4" s="79"/>
      <c r="R4" s="81"/>
      <c r="S4" s="79"/>
      <c r="T4" s="81"/>
      <c r="U4" s="79"/>
      <c r="V4" s="81"/>
      <c r="W4" s="79"/>
      <c r="X4" s="81"/>
      <c r="Y4" s="79"/>
      <c r="Z4" s="81"/>
      <c r="AA4" s="79"/>
      <c r="AB4" s="81"/>
      <c r="AC4" s="79"/>
      <c r="AD4" s="81"/>
      <c r="AE4" s="79"/>
      <c r="AF4" s="81"/>
      <c r="AG4" s="79"/>
      <c r="AH4" s="81"/>
      <c r="AI4" s="79"/>
      <c r="AJ4" s="81"/>
      <c r="AK4" s="79"/>
      <c r="AL4" s="81"/>
      <c r="AM4" s="79"/>
      <c r="AN4" s="81"/>
      <c r="AO4" s="79"/>
      <c r="AP4" s="81"/>
      <c r="AQ4" s="79"/>
      <c r="AR4" s="81"/>
      <c r="AS4" s="79"/>
      <c r="AT4" s="81"/>
      <c r="AU4" s="79"/>
      <c r="AV4" s="81"/>
      <c r="AW4" s="79"/>
      <c r="AX4" s="81"/>
      <c r="AY4" s="79"/>
      <c r="AZ4" s="81"/>
      <c r="BA4" s="79"/>
      <c r="BB4" s="82"/>
      <c r="BC4" s="73"/>
      <c r="BD4" s="73"/>
      <c r="BE4" s="73"/>
      <c r="BF4" s="73"/>
      <c r="BG4" s="73"/>
      <c r="BH4" s="73"/>
      <c r="BI4" s="73"/>
      <c r="BJ4" s="73"/>
    </row>
    <row r="5" spans="1:62" x14ac:dyDescent="0.25">
      <c r="A5" s="89" t="s">
        <v>56</v>
      </c>
      <c r="B5" s="90" t="s">
        <v>3</v>
      </c>
      <c r="C5" s="89"/>
      <c r="D5" s="83">
        <f ca="1">List1!AW4</f>
        <v>863</v>
      </c>
      <c r="E5" s="84">
        <f ca="1">MOD(D5,3)</f>
        <v>2</v>
      </c>
      <c r="F5" s="85">
        <f ca="1">List1!AW5</f>
        <v>287</v>
      </c>
      <c r="G5" s="84">
        <f ca="1">MOD(F5,3)</f>
        <v>2</v>
      </c>
      <c r="H5" s="85">
        <f ca="1">List1!AW6</f>
        <v>191</v>
      </c>
      <c r="I5" s="84">
        <f ca="1">MOD(H5,3)</f>
        <v>2</v>
      </c>
      <c r="J5" s="85">
        <f ca="1">List1!AW7</f>
        <v>815</v>
      </c>
      <c r="K5" s="84">
        <f ca="1">MOD(J5,3)</f>
        <v>2</v>
      </c>
      <c r="L5" s="85">
        <f ca="1">List1!AW8</f>
        <v>23</v>
      </c>
      <c r="M5" s="84">
        <f ca="1">MOD(L5,3)</f>
        <v>2</v>
      </c>
      <c r="N5" s="85">
        <f ca="1">List1!AW9</f>
        <v>11</v>
      </c>
      <c r="O5" s="84">
        <f ca="1">MOD(N5,3)</f>
        <v>2</v>
      </c>
      <c r="P5" s="85">
        <f ca="1">List1!AW10</f>
        <v>5</v>
      </c>
      <c r="Q5" s="84">
        <f ca="1">MOD(P5,3)</f>
        <v>2</v>
      </c>
      <c r="R5" s="85">
        <f ca="1">List1!AW11</f>
        <v>8</v>
      </c>
      <c r="S5" s="84">
        <f ca="1">MOD(R5,3)</f>
        <v>2</v>
      </c>
      <c r="T5" s="85">
        <f ca="1">List1!AW12</f>
        <v>8</v>
      </c>
      <c r="U5" s="84">
        <f ca="1">MOD(T5,3)</f>
        <v>2</v>
      </c>
      <c r="V5" s="85">
        <f ca="1">List1!AW13</f>
        <v>41</v>
      </c>
      <c r="W5" s="84">
        <f ca="1">MOD(V5,3)</f>
        <v>2</v>
      </c>
      <c r="X5" s="85">
        <f ca="1">List1!AW14</f>
        <v>179</v>
      </c>
      <c r="Y5" s="84">
        <f ca="1">MOD(X5,3)</f>
        <v>2</v>
      </c>
      <c r="Z5" s="85">
        <f ca="1">List1!AW15</f>
        <v>23</v>
      </c>
      <c r="AA5" s="84">
        <f ca="1">MOD(Z5,3)</f>
        <v>2</v>
      </c>
      <c r="AB5" s="85">
        <f ca="1">List1!AW16</f>
        <v>815</v>
      </c>
      <c r="AC5" s="84">
        <f ca="1">MOD(AB5,3)</f>
        <v>2</v>
      </c>
      <c r="AD5" s="85">
        <f ca="1">List1!AW17</f>
        <v>191</v>
      </c>
      <c r="AE5" s="84">
        <f ca="1">MOD(AD5,3)</f>
        <v>2</v>
      </c>
      <c r="AF5" s="85">
        <f ca="1">List1!AW18</f>
        <v>287</v>
      </c>
      <c r="AG5" s="84">
        <f ca="1">MOD(AF5,3)</f>
        <v>2</v>
      </c>
      <c r="AH5" s="85">
        <f ca="1">List1!AW19</f>
        <v>863</v>
      </c>
      <c r="AI5" s="84">
        <f ca="1">MOD(AH5,3)</f>
        <v>2</v>
      </c>
      <c r="AJ5" s="85">
        <f ca="1">List1!AW20</f>
        <v>0</v>
      </c>
      <c r="AK5" s="84">
        <f ca="1">MOD(AJ5,3)</f>
        <v>0</v>
      </c>
      <c r="AL5" s="85">
        <f ca="1">List1!AW21</f>
        <v>0</v>
      </c>
      <c r="AM5" s="84">
        <f ca="1">MOD(AL5,3)</f>
        <v>0</v>
      </c>
      <c r="AN5" s="85">
        <f ca="1">List1!AW22</f>
        <v>0</v>
      </c>
      <c r="AO5" s="84">
        <f ca="1">MOD(AN5,3)</f>
        <v>0</v>
      </c>
      <c r="AP5" s="85">
        <f ca="1">List1!AW23</f>
        <v>0</v>
      </c>
      <c r="AQ5" s="84">
        <f ca="1">MOD(AP5,3)</f>
        <v>0</v>
      </c>
      <c r="AR5" s="85">
        <f ca="1">List1!AW24</f>
        <v>0</v>
      </c>
      <c r="AS5" s="84">
        <f ca="1">MOD(AR5,3)</f>
        <v>0</v>
      </c>
      <c r="AT5" s="85">
        <f ca="1">List1!AW25</f>
        <v>0</v>
      </c>
      <c r="AU5" s="84">
        <f ca="1">MOD(AT5,3)</f>
        <v>0</v>
      </c>
      <c r="AV5" s="85">
        <f ca="1">List1!AW26</f>
        <v>0</v>
      </c>
      <c r="AW5" s="84">
        <f ca="1">MOD(AV5,3)</f>
        <v>0</v>
      </c>
      <c r="AX5" s="85">
        <f ca="1">List1!AW27</f>
        <v>0</v>
      </c>
      <c r="AY5" s="84">
        <f ca="1">MOD(AX5,3)</f>
        <v>0</v>
      </c>
      <c r="AZ5" s="85">
        <f ca="1">List1!AW28</f>
        <v>0</v>
      </c>
      <c r="BA5" s="84">
        <f ca="1">MOD(AZ5,3)</f>
        <v>0</v>
      </c>
      <c r="BB5" s="82"/>
      <c r="BC5" s="73"/>
      <c r="BD5" s="73"/>
      <c r="BE5" s="73"/>
      <c r="BF5" s="73"/>
      <c r="BG5" s="73"/>
      <c r="BH5" s="73"/>
      <c r="BI5" s="73"/>
      <c r="BJ5" s="73"/>
    </row>
    <row r="6" spans="1:62" x14ac:dyDescent="0.25">
      <c r="A6" s="89"/>
      <c r="B6" s="89"/>
      <c r="C6" s="89"/>
      <c r="D6" s="83"/>
      <c r="E6" s="84"/>
      <c r="F6" s="85"/>
      <c r="G6" s="84"/>
      <c r="H6" s="85"/>
      <c r="I6" s="84"/>
      <c r="J6" s="85"/>
      <c r="K6" s="84"/>
      <c r="L6" s="85"/>
      <c r="M6" s="84"/>
      <c r="N6" s="85"/>
      <c r="O6" s="84"/>
      <c r="P6" s="85"/>
      <c r="Q6" s="84"/>
      <c r="R6" s="85"/>
      <c r="S6" s="84"/>
      <c r="T6" s="85"/>
      <c r="U6" s="84"/>
      <c r="V6" s="85"/>
      <c r="W6" s="84"/>
      <c r="X6" s="85"/>
      <c r="Y6" s="84"/>
      <c r="Z6" s="85"/>
      <c r="AA6" s="84"/>
      <c r="AB6" s="85"/>
      <c r="AC6" s="84"/>
      <c r="AD6" s="85"/>
      <c r="AE6" s="84"/>
      <c r="AF6" s="85"/>
      <c r="AG6" s="84"/>
      <c r="AH6" s="85"/>
      <c r="AI6" s="84"/>
      <c r="AJ6" s="85"/>
      <c r="AK6" s="84"/>
      <c r="AL6" s="85"/>
      <c r="AM6" s="84"/>
      <c r="AN6" s="85"/>
      <c r="AO6" s="84"/>
      <c r="AP6" s="85"/>
      <c r="AQ6" s="84"/>
      <c r="AR6" s="85"/>
      <c r="AS6" s="84"/>
      <c r="AT6" s="85"/>
      <c r="AU6" s="84"/>
      <c r="AV6" s="85"/>
      <c r="AW6" s="84"/>
      <c r="AX6" s="85"/>
      <c r="AY6" s="84"/>
      <c r="AZ6" s="85"/>
      <c r="BA6" s="84"/>
      <c r="BB6" s="82"/>
      <c r="BC6" s="73"/>
      <c r="BD6" s="73"/>
      <c r="BE6" s="73"/>
      <c r="BF6" s="73"/>
      <c r="BG6" s="73"/>
      <c r="BH6" s="73"/>
      <c r="BI6" s="73"/>
      <c r="BJ6" s="73"/>
    </row>
    <row r="7" spans="1:62" x14ac:dyDescent="0.25">
      <c r="A7" s="89"/>
      <c r="B7" s="89"/>
      <c r="C7" s="89"/>
      <c r="D7" s="86">
        <f ca="1">(D5-MOD(D5,3))/3</f>
        <v>287</v>
      </c>
      <c r="E7" s="84">
        <f ca="1">MOD(D7,2)*2</f>
        <v>2</v>
      </c>
      <c r="F7" s="87">
        <f ca="1">(F5-MOD(F5,3))/3</f>
        <v>95</v>
      </c>
      <c r="G7" s="84">
        <f ca="1">MOD(F7,2)*2</f>
        <v>2</v>
      </c>
      <c r="H7" s="87">
        <f ca="1">(H5-MOD(H5,3))/3</f>
        <v>63</v>
      </c>
      <c r="I7" s="84">
        <f ca="1">MOD(H7,2)*2</f>
        <v>2</v>
      </c>
      <c r="J7" s="85">
        <f ca="1">(J5-MOD(J5,3))/3</f>
        <v>271</v>
      </c>
      <c r="K7" s="84">
        <f ca="1">MOD(J7,2)*2</f>
        <v>2</v>
      </c>
      <c r="L7" s="85">
        <f ca="1">(L5-MOD(L5,3))/3</f>
        <v>7</v>
      </c>
      <c r="M7" s="84">
        <f ca="1">MOD(L7,2)*2</f>
        <v>2</v>
      </c>
      <c r="N7" s="85">
        <f ca="1">(N5-MOD(N5,3))/3</f>
        <v>3</v>
      </c>
      <c r="O7" s="84">
        <f ca="1">MOD(N7,2)*2</f>
        <v>2</v>
      </c>
      <c r="P7" s="85">
        <f ca="1">(P5-MOD(P5,3))/3</f>
        <v>1</v>
      </c>
      <c r="Q7" s="84">
        <f ca="1">MOD(P7,2)*2</f>
        <v>2</v>
      </c>
      <c r="R7" s="85">
        <f ca="1">(R5-MOD(R5,3))/3</f>
        <v>2</v>
      </c>
      <c r="S7" s="84">
        <f ca="1">MOD(R7,2)*2</f>
        <v>0</v>
      </c>
      <c r="T7" s="85">
        <f ca="1">(T5-MOD(T5,3))/3</f>
        <v>2</v>
      </c>
      <c r="U7" s="84">
        <f ca="1">MOD(T7,2)*2</f>
        <v>0</v>
      </c>
      <c r="V7" s="85">
        <f ca="1">(V5-MOD(V5,3))/3</f>
        <v>13</v>
      </c>
      <c r="W7" s="84">
        <f ca="1">MOD(V7,2)*2</f>
        <v>2</v>
      </c>
      <c r="X7" s="85">
        <f ca="1">(X5-MOD(X5,3))/3</f>
        <v>59</v>
      </c>
      <c r="Y7" s="84">
        <f ca="1">MOD(X7,2)*2</f>
        <v>2</v>
      </c>
      <c r="Z7" s="85">
        <f ca="1">(Z5-MOD(Z5,3))/3</f>
        <v>7</v>
      </c>
      <c r="AA7" s="84">
        <f ca="1">MOD(Z7,2)*2</f>
        <v>2</v>
      </c>
      <c r="AB7" s="85">
        <f ca="1">(AB5-MOD(AB5,3))/3</f>
        <v>271</v>
      </c>
      <c r="AC7" s="84">
        <f ca="1">MOD(AB7,2)*2</f>
        <v>2</v>
      </c>
      <c r="AD7" s="85">
        <f ca="1">(AD5-MOD(AD5,3))/3</f>
        <v>63</v>
      </c>
      <c r="AE7" s="84">
        <f ca="1">MOD(AD7,2)*2</f>
        <v>2</v>
      </c>
      <c r="AF7" s="85">
        <f ca="1">(AF5-MOD(AF5,3))/3</f>
        <v>95</v>
      </c>
      <c r="AG7" s="84">
        <f ca="1">MOD(AF7,2)*2</f>
        <v>2</v>
      </c>
      <c r="AH7" s="85">
        <f ca="1">(AH5-MOD(AH5,3))/3</f>
        <v>287</v>
      </c>
      <c r="AI7" s="84">
        <f ca="1">MOD(AH7,2)*2</f>
        <v>2</v>
      </c>
      <c r="AJ7" s="85">
        <f ca="1">(AJ5-MOD(AJ5,3))/3</f>
        <v>0</v>
      </c>
      <c r="AK7" s="84">
        <f ca="1">MOD(AJ7,2)*2</f>
        <v>0</v>
      </c>
      <c r="AL7" s="85">
        <f ca="1">(AL5-MOD(AL5,3))/3</f>
        <v>0</v>
      </c>
      <c r="AM7" s="84">
        <f ca="1">MOD(AL7,2)*2</f>
        <v>0</v>
      </c>
      <c r="AN7" s="85">
        <f ca="1">(AN5-MOD(AN5,3))/3</f>
        <v>0</v>
      </c>
      <c r="AO7" s="84">
        <f ca="1">MOD(AN7,2)*2</f>
        <v>0</v>
      </c>
      <c r="AP7" s="85">
        <f ca="1">(AP5-MOD(AP5,3))/3</f>
        <v>0</v>
      </c>
      <c r="AQ7" s="84">
        <f ca="1">MOD(AP7,2)*2</f>
        <v>0</v>
      </c>
      <c r="AR7" s="85">
        <f ca="1">(AR5-MOD(AR5,3))/3</f>
        <v>0</v>
      </c>
      <c r="AS7" s="84">
        <f ca="1">MOD(AR7,2)*2</f>
        <v>0</v>
      </c>
      <c r="AT7" s="85">
        <f ca="1">(AT5-MOD(AT5,3))/3</f>
        <v>0</v>
      </c>
      <c r="AU7" s="84">
        <f ca="1">MOD(AT7,2)*2</f>
        <v>0</v>
      </c>
      <c r="AV7" s="85">
        <f ca="1">(AV5-MOD(AV5,3))/3</f>
        <v>0</v>
      </c>
      <c r="AW7" s="84">
        <f ca="1">MOD(AV7,2)*2</f>
        <v>0</v>
      </c>
      <c r="AX7" s="85">
        <f ca="1">(AX5-MOD(AX5,3))/3</f>
        <v>0</v>
      </c>
      <c r="AY7" s="84">
        <f ca="1">MOD(AX7,2)*2</f>
        <v>0</v>
      </c>
      <c r="AZ7" s="85">
        <f ca="1">(AZ5-MOD(AZ5,3))/3</f>
        <v>0</v>
      </c>
      <c r="BA7" s="84">
        <f ca="1">MOD(AZ7,2)*2</f>
        <v>0</v>
      </c>
      <c r="BB7" s="82"/>
      <c r="BC7" s="73"/>
      <c r="BD7" s="73"/>
      <c r="BE7" s="73"/>
      <c r="BF7" s="73"/>
      <c r="BG7" s="73"/>
      <c r="BH7" s="73"/>
      <c r="BI7" s="73"/>
      <c r="BJ7" s="73"/>
    </row>
    <row r="8" spans="1:62" ht="16.5" customHeight="1" x14ac:dyDescent="0.25">
      <c r="A8" s="89"/>
      <c r="B8" s="89"/>
      <c r="C8" s="89"/>
      <c r="D8" s="86">
        <f ca="1">(D7-MOD(D7,2))/2</f>
        <v>143</v>
      </c>
      <c r="E8" s="84">
        <f ca="1">MOD(D8,2)*2</f>
        <v>2</v>
      </c>
      <c r="F8" s="87">
        <f ca="1">(F7-MOD(F7,2))/2</f>
        <v>47</v>
      </c>
      <c r="G8" s="84">
        <f ca="1">MOD(F8,2)*2</f>
        <v>2</v>
      </c>
      <c r="H8" s="87">
        <f ca="1">(H7-MOD(H7,2))/2</f>
        <v>31</v>
      </c>
      <c r="I8" s="84">
        <f ca="1">MOD(H8,2)*2</f>
        <v>2</v>
      </c>
      <c r="J8" s="85">
        <f ca="1">(J7-MOD(J7,2))/2</f>
        <v>135</v>
      </c>
      <c r="K8" s="84">
        <f ca="1">MOD(J8,2)*2</f>
        <v>2</v>
      </c>
      <c r="L8" s="85">
        <f ca="1">(L7-MOD(L7,2))/2</f>
        <v>3</v>
      </c>
      <c r="M8" s="84">
        <f ca="1">MOD(L8,2)*2</f>
        <v>2</v>
      </c>
      <c r="N8" s="85">
        <f ca="1">(N7-MOD(N7,2))/2</f>
        <v>1</v>
      </c>
      <c r="O8" s="84">
        <f ca="1">MOD(N8,2)*2</f>
        <v>2</v>
      </c>
      <c r="P8" s="85">
        <f ca="1">(P7-MOD(P7,2))/2</f>
        <v>0</v>
      </c>
      <c r="Q8" s="84">
        <f ca="1">MOD(P8,2)*2</f>
        <v>0</v>
      </c>
      <c r="R8" s="85">
        <f ca="1">(R7-MOD(R7,2))/2</f>
        <v>1</v>
      </c>
      <c r="S8" s="84">
        <f ca="1">MOD(R8,2)*2</f>
        <v>2</v>
      </c>
      <c r="T8" s="85">
        <f ca="1">(T7-MOD(T7,2))/2</f>
        <v>1</v>
      </c>
      <c r="U8" s="84">
        <f ca="1">MOD(T8,2)*2</f>
        <v>2</v>
      </c>
      <c r="V8" s="85">
        <f ca="1">(V7-MOD(V7,2))/2</f>
        <v>6</v>
      </c>
      <c r="W8" s="84">
        <f ca="1">MOD(V8,2)*2</f>
        <v>0</v>
      </c>
      <c r="X8" s="85">
        <f ca="1">(X7-MOD(X7,2))/2</f>
        <v>29</v>
      </c>
      <c r="Y8" s="84">
        <f ca="1">MOD(X8,2)*2</f>
        <v>2</v>
      </c>
      <c r="Z8" s="85">
        <f ca="1">(Z7-MOD(Z7,2))/2</f>
        <v>3</v>
      </c>
      <c r="AA8" s="84">
        <f ca="1">MOD(Z8,2)*2</f>
        <v>2</v>
      </c>
      <c r="AB8" s="85">
        <f ca="1">(AB7-MOD(AB7,2))/2</f>
        <v>135</v>
      </c>
      <c r="AC8" s="84">
        <f ca="1">MOD(AB8,2)*2</f>
        <v>2</v>
      </c>
      <c r="AD8" s="85">
        <f ca="1">(AD7-MOD(AD7,2))/2</f>
        <v>31</v>
      </c>
      <c r="AE8" s="84">
        <f ca="1">MOD(AD8,2)*2</f>
        <v>2</v>
      </c>
      <c r="AF8" s="85">
        <f ca="1">(AF7-MOD(AF7,2))/2</f>
        <v>47</v>
      </c>
      <c r="AG8" s="84">
        <f ca="1">MOD(AF8,2)*2</f>
        <v>2</v>
      </c>
      <c r="AH8" s="85">
        <f ca="1">(AH7-MOD(AH7,2))/2</f>
        <v>143</v>
      </c>
      <c r="AI8" s="84">
        <f ca="1">MOD(AH8,2)*2</f>
        <v>2</v>
      </c>
      <c r="AJ8" s="85">
        <f ca="1">(AJ7-MOD(AJ7,2))/2</f>
        <v>0</v>
      </c>
      <c r="AK8" s="84">
        <f ca="1">MOD(AJ8,2)*2</f>
        <v>0</v>
      </c>
      <c r="AL8" s="85">
        <f ca="1">(AL7-MOD(AL7,2))/2</f>
        <v>0</v>
      </c>
      <c r="AM8" s="84">
        <f ca="1">MOD(AL8,2)*2</f>
        <v>0</v>
      </c>
      <c r="AN8" s="85">
        <f ca="1">(AN7-MOD(AN7,2))/2</f>
        <v>0</v>
      </c>
      <c r="AO8" s="84">
        <f ca="1">MOD(AN8,2)*2</f>
        <v>0</v>
      </c>
      <c r="AP8" s="85">
        <f ca="1">(AP7-MOD(AP7,2))/2</f>
        <v>0</v>
      </c>
      <c r="AQ8" s="84">
        <f ca="1">MOD(AP8,2)*2</f>
        <v>0</v>
      </c>
      <c r="AR8" s="85">
        <f ca="1">(AR7-MOD(AR7,2))/2</f>
        <v>0</v>
      </c>
      <c r="AS8" s="84">
        <f ca="1">MOD(AR8,2)*2</f>
        <v>0</v>
      </c>
      <c r="AT8" s="85">
        <f ca="1">(AT7-MOD(AT7,2))/2</f>
        <v>0</v>
      </c>
      <c r="AU8" s="84">
        <f ca="1">MOD(AT8,2)*2</f>
        <v>0</v>
      </c>
      <c r="AV8" s="85">
        <f ca="1">(AV7-MOD(AV7,2))/2</f>
        <v>0</v>
      </c>
      <c r="AW8" s="84">
        <f ca="1">MOD(AV8,2)*2</f>
        <v>0</v>
      </c>
      <c r="AX8" s="85">
        <f ca="1">(AX7-MOD(AX7,2))/2</f>
        <v>0</v>
      </c>
      <c r="AY8" s="84">
        <f ca="1">MOD(AX8,2)*2</f>
        <v>0</v>
      </c>
      <c r="AZ8" s="85">
        <f ca="1">(AZ7-MOD(AZ7,2))/2</f>
        <v>0</v>
      </c>
      <c r="BA8" s="84">
        <f ca="1">MOD(AZ8,2)*2</f>
        <v>0</v>
      </c>
      <c r="BB8" s="82"/>
      <c r="BC8" s="73"/>
      <c r="BD8" s="73"/>
      <c r="BE8" s="73"/>
      <c r="BF8" s="73"/>
      <c r="BG8" s="73"/>
      <c r="BH8" s="73"/>
      <c r="BI8" s="73"/>
      <c r="BJ8" s="73"/>
    </row>
    <row r="9" spans="1:62" ht="16.5" customHeight="1" x14ac:dyDescent="0.25">
      <c r="A9" s="89"/>
      <c r="B9" s="89"/>
      <c r="C9" s="89"/>
      <c r="D9" s="86">
        <f t="shared" ref="D9" ca="1" si="0">(D8-MOD(D8,2))/2</f>
        <v>71</v>
      </c>
      <c r="E9" s="84">
        <f ca="1">MOD(D9,2)*2</f>
        <v>2</v>
      </c>
      <c r="F9" s="87">
        <f t="shared" ref="F9" ca="1" si="1">(F8-MOD(F8,2))/2</f>
        <v>23</v>
      </c>
      <c r="G9" s="84">
        <f ca="1">MOD(F9,2)*2</f>
        <v>2</v>
      </c>
      <c r="H9" s="87">
        <f t="shared" ref="H9" ca="1" si="2">(H8-MOD(H8,2))/2</f>
        <v>15</v>
      </c>
      <c r="I9" s="84">
        <f ca="1">MOD(H9,2)*2</f>
        <v>2</v>
      </c>
      <c r="J9" s="85">
        <f t="shared" ref="J9" ca="1" si="3">(J8-MOD(J8,2))/2</f>
        <v>67</v>
      </c>
      <c r="K9" s="84">
        <f ca="1">MOD(J9,2)*2</f>
        <v>2</v>
      </c>
      <c r="L9" s="85">
        <f t="shared" ref="L9" ca="1" si="4">(L8-MOD(L8,2))/2</f>
        <v>1</v>
      </c>
      <c r="M9" s="84">
        <f ca="1">MOD(L9,2)*2</f>
        <v>2</v>
      </c>
      <c r="N9" s="85">
        <f t="shared" ref="N9" ca="1" si="5">(N8-MOD(N8,2))/2</f>
        <v>0</v>
      </c>
      <c r="O9" s="84">
        <f ca="1">MOD(N9,2)*2</f>
        <v>0</v>
      </c>
      <c r="P9" s="85">
        <f t="shared" ref="P9" ca="1" si="6">(P8-MOD(P8,2))/2</f>
        <v>0</v>
      </c>
      <c r="Q9" s="84">
        <f ca="1">MOD(P9,2)*2</f>
        <v>0</v>
      </c>
      <c r="R9" s="85">
        <f t="shared" ref="R9" ca="1" si="7">(R8-MOD(R8,2))/2</f>
        <v>0</v>
      </c>
      <c r="S9" s="84">
        <f ca="1">MOD(R9,2)*2</f>
        <v>0</v>
      </c>
      <c r="T9" s="85">
        <f t="shared" ref="T9" ca="1" si="8">(T8-MOD(T8,2))/2</f>
        <v>0</v>
      </c>
      <c r="U9" s="84">
        <f ca="1">MOD(T9,2)*2</f>
        <v>0</v>
      </c>
      <c r="V9" s="85">
        <f t="shared" ref="V9" ca="1" si="9">(V8-MOD(V8,2))/2</f>
        <v>3</v>
      </c>
      <c r="W9" s="84">
        <f ca="1">MOD(V9,2)*2</f>
        <v>2</v>
      </c>
      <c r="X9" s="85">
        <f t="shared" ref="X9" ca="1" si="10">(X8-MOD(X8,2))/2</f>
        <v>14</v>
      </c>
      <c r="Y9" s="84">
        <f ca="1">MOD(X9,2)*2</f>
        <v>0</v>
      </c>
      <c r="Z9" s="85">
        <f t="shared" ref="Z9" ca="1" si="11">(Z8-MOD(Z8,2))/2</f>
        <v>1</v>
      </c>
      <c r="AA9" s="84">
        <f ca="1">MOD(Z9,2)*2</f>
        <v>2</v>
      </c>
      <c r="AB9" s="85">
        <f t="shared" ref="AB9" ca="1" si="12">(AB8-MOD(AB8,2))/2</f>
        <v>67</v>
      </c>
      <c r="AC9" s="84">
        <f ca="1">MOD(AB9,2)*2</f>
        <v>2</v>
      </c>
      <c r="AD9" s="85">
        <f t="shared" ref="AD9:AF9" ca="1" si="13">(AD8-MOD(AD8,2))/2</f>
        <v>15</v>
      </c>
      <c r="AE9" s="84">
        <f ca="1">MOD(AD9,2)*2</f>
        <v>2</v>
      </c>
      <c r="AF9" s="85">
        <f t="shared" ca="1" si="13"/>
        <v>23</v>
      </c>
      <c r="AG9" s="84">
        <f ca="1">MOD(AF9,2)*2</f>
        <v>2</v>
      </c>
      <c r="AH9" s="85">
        <f t="shared" ref="AH9" ca="1" si="14">(AH8-MOD(AH8,2))/2</f>
        <v>71</v>
      </c>
      <c r="AI9" s="84">
        <f ca="1">MOD(AH9,2)*2</f>
        <v>2</v>
      </c>
      <c r="AJ9" s="85">
        <f t="shared" ref="AJ9" ca="1" si="15">(AJ8-MOD(AJ8,2))/2</f>
        <v>0</v>
      </c>
      <c r="AK9" s="84">
        <f ca="1">MOD(AJ9,2)*2</f>
        <v>0</v>
      </c>
      <c r="AL9" s="85">
        <f t="shared" ref="AL9" ca="1" si="16">(AL8-MOD(AL8,2))/2</f>
        <v>0</v>
      </c>
      <c r="AM9" s="84">
        <f ca="1">MOD(AL9,2)*2</f>
        <v>0</v>
      </c>
      <c r="AN9" s="85">
        <f t="shared" ref="AN9" ca="1" si="17">(AN8-MOD(AN8,2))/2</f>
        <v>0</v>
      </c>
      <c r="AO9" s="84">
        <f ca="1">MOD(AN9,2)*2</f>
        <v>0</v>
      </c>
      <c r="AP9" s="85">
        <f t="shared" ref="AP9" ca="1" si="18">(AP8-MOD(AP8,2))/2</f>
        <v>0</v>
      </c>
      <c r="AQ9" s="84">
        <f ca="1">MOD(AP9,2)*2</f>
        <v>0</v>
      </c>
      <c r="AR9" s="85">
        <f t="shared" ref="AR9" ca="1" si="19">(AR8-MOD(AR8,2))/2</f>
        <v>0</v>
      </c>
      <c r="AS9" s="84">
        <f ca="1">MOD(AR9,2)*2</f>
        <v>0</v>
      </c>
      <c r="AT9" s="85">
        <f t="shared" ref="AT9" ca="1" si="20">(AT8-MOD(AT8,2))/2</f>
        <v>0</v>
      </c>
      <c r="AU9" s="84">
        <f ca="1">MOD(AT9,2)*2</f>
        <v>0</v>
      </c>
      <c r="AV9" s="85">
        <f t="shared" ref="AV9" ca="1" si="21">(AV8-MOD(AV8,2))/2</f>
        <v>0</v>
      </c>
      <c r="AW9" s="84">
        <f ca="1">MOD(AV9,2)*2</f>
        <v>0</v>
      </c>
      <c r="AX9" s="85">
        <f t="shared" ref="AX9" ca="1" si="22">(AX8-MOD(AX8,2))/2</f>
        <v>0</v>
      </c>
      <c r="AY9" s="84">
        <f ca="1">MOD(AX9,2)*2</f>
        <v>0</v>
      </c>
      <c r="AZ9" s="85">
        <f t="shared" ref="AZ9" ca="1" si="23">(AZ8-MOD(AZ8,2))/2</f>
        <v>0</v>
      </c>
      <c r="BA9" s="84">
        <f ca="1">MOD(AZ9,2)*2</f>
        <v>0</v>
      </c>
      <c r="BB9" s="82"/>
      <c r="BC9" s="73"/>
      <c r="BD9" s="73"/>
      <c r="BE9" s="73"/>
      <c r="BF9" s="73"/>
      <c r="BG9" s="73"/>
      <c r="BH9" s="73"/>
      <c r="BI9" s="73"/>
      <c r="BJ9" s="73"/>
    </row>
    <row r="10" spans="1:62" ht="16.5" customHeight="1" x14ac:dyDescent="0.25">
      <c r="A10" s="89"/>
      <c r="B10" s="89"/>
      <c r="C10" s="89"/>
      <c r="D10" s="86"/>
      <c r="E10" s="84"/>
      <c r="F10" s="87"/>
      <c r="G10" s="84"/>
      <c r="H10" s="87"/>
      <c r="I10" s="84"/>
      <c r="J10" s="85"/>
      <c r="K10" s="84"/>
      <c r="L10" s="85"/>
      <c r="M10" s="84"/>
      <c r="N10" s="85"/>
      <c r="O10" s="84"/>
      <c r="P10" s="85"/>
      <c r="Q10" s="84"/>
      <c r="R10" s="85"/>
      <c r="S10" s="84"/>
      <c r="T10" s="85"/>
      <c r="U10" s="84"/>
      <c r="V10" s="85"/>
      <c r="W10" s="84"/>
      <c r="X10" s="85"/>
      <c r="Y10" s="84"/>
      <c r="Z10" s="85"/>
      <c r="AA10" s="84"/>
      <c r="AB10" s="85"/>
      <c r="AC10" s="84"/>
      <c r="AD10" s="85"/>
      <c r="AE10" s="84"/>
      <c r="AF10" s="85"/>
      <c r="AG10" s="84"/>
      <c r="AH10" s="85"/>
      <c r="AI10" s="84"/>
      <c r="AJ10" s="85"/>
      <c r="AK10" s="84"/>
      <c r="AL10" s="85"/>
      <c r="AM10" s="84"/>
      <c r="AN10" s="85"/>
      <c r="AO10" s="84"/>
      <c r="AP10" s="85"/>
      <c r="AQ10" s="84"/>
      <c r="AR10" s="85"/>
      <c r="AS10" s="84"/>
      <c r="AT10" s="85"/>
      <c r="AU10" s="84"/>
      <c r="AV10" s="85"/>
      <c r="AW10" s="84"/>
      <c r="AX10" s="85"/>
      <c r="AY10" s="84"/>
      <c r="AZ10" s="85"/>
      <c r="BA10" s="84"/>
      <c r="BB10" s="82"/>
      <c r="BC10" s="73"/>
      <c r="BD10" s="73"/>
      <c r="BE10" s="73"/>
      <c r="BF10" s="73"/>
      <c r="BG10" s="73"/>
      <c r="BH10" s="73"/>
      <c r="BI10" s="73"/>
      <c r="BJ10" s="73"/>
    </row>
    <row r="11" spans="1:62" ht="15" customHeight="1" x14ac:dyDescent="0.25">
      <c r="A11" s="89"/>
      <c r="B11" s="89"/>
      <c r="C11" s="89"/>
      <c r="D11" s="86">
        <f ca="1">(D9-MOD(D9,2))/2</f>
        <v>35</v>
      </c>
      <c r="E11" s="84">
        <f ca="1">MOD(D11,2)*2</f>
        <v>2</v>
      </c>
      <c r="F11" s="87">
        <f ca="1">(F9-MOD(F9,2))/2</f>
        <v>11</v>
      </c>
      <c r="G11" s="84">
        <f ca="1">MOD(F11,2)*2</f>
        <v>2</v>
      </c>
      <c r="H11" s="87">
        <f ca="1">(H9-MOD(H9,2))/2</f>
        <v>7</v>
      </c>
      <c r="I11" s="84">
        <f ca="1">MOD(H11,2)*2</f>
        <v>2</v>
      </c>
      <c r="J11" s="85">
        <f ca="1">(J9-MOD(J9,2))/2</f>
        <v>33</v>
      </c>
      <c r="K11" s="84">
        <f ca="1">MOD(J11,2)*2</f>
        <v>2</v>
      </c>
      <c r="L11" s="85">
        <f ca="1">(L9-MOD(L9,2))/2</f>
        <v>0</v>
      </c>
      <c r="M11" s="84">
        <f ca="1">MOD(L11,2)*2</f>
        <v>0</v>
      </c>
      <c r="N11" s="85">
        <f ca="1">(N9-MOD(N9,2))/2</f>
        <v>0</v>
      </c>
      <c r="O11" s="84">
        <f ca="1">MOD(N11,2)*2</f>
        <v>0</v>
      </c>
      <c r="P11" s="85">
        <f ca="1">(P9-MOD(P9,2))/2</f>
        <v>0</v>
      </c>
      <c r="Q11" s="84">
        <f ca="1">MOD(P11,2)*2</f>
        <v>0</v>
      </c>
      <c r="R11" s="85">
        <f ca="1">(R9-MOD(R9,2))/2</f>
        <v>0</v>
      </c>
      <c r="S11" s="84">
        <f ca="1">MOD(R11,2)*2</f>
        <v>0</v>
      </c>
      <c r="T11" s="85">
        <f ca="1">(T9-MOD(T9,2))/2</f>
        <v>0</v>
      </c>
      <c r="U11" s="84">
        <f ca="1">MOD(T11,2)*2</f>
        <v>0</v>
      </c>
      <c r="V11" s="85">
        <f ca="1">(V9-MOD(V9,2))/2</f>
        <v>1</v>
      </c>
      <c r="W11" s="84">
        <f ca="1">MOD(V11,2)*2</f>
        <v>2</v>
      </c>
      <c r="X11" s="85">
        <f ca="1">(X9-MOD(X9,2))/2</f>
        <v>7</v>
      </c>
      <c r="Y11" s="84">
        <f ca="1">MOD(X11,2)*2</f>
        <v>2</v>
      </c>
      <c r="Z11" s="85">
        <f ca="1">(Z9-MOD(Z9,2))/2</f>
        <v>0</v>
      </c>
      <c r="AA11" s="84">
        <f ca="1">MOD(Z11,2)*2</f>
        <v>0</v>
      </c>
      <c r="AB11" s="85">
        <f ca="1">(AB9-MOD(AB9,2))/2</f>
        <v>33</v>
      </c>
      <c r="AC11" s="84">
        <f ca="1">MOD(AB11,2)*2</f>
        <v>2</v>
      </c>
      <c r="AD11" s="85">
        <f ca="1">(AD9-MOD(AD9,2))/2</f>
        <v>7</v>
      </c>
      <c r="AE11" s="84">
        <f ca="1">MOD(AD11,2)*2</f>
        <v>2</v>
      </c>
      <c r="AF11" s="85">
        <f ca="1">(AF9-MOD(AF9,2))/2</f>
        <v>11</v>
      </c>
      <c r="AG11" s="84">
        <f ca="1">MOD(AF11,2)*2</f>
        <v>2</v>
      </c>
      <c r="AH11" s="85">
        <f ca="1">(AH9-MOD(AH9,2))/2</f>
        <v>35</v>
      </c>
      <c r="AI11" s="84">
        <f ca="1">MOD(AH11,2)*2</f>
        <v>2</v>
      </c>
      <c r="AJ11" s="85">
        <f ca="1">(AJ9-MOD(AJ9,2))/2</f>
        <v>0</v>
      </c>
      <c r="AK11" s="84">
        <f ca="1">MOD(AJ11,2)*2</f>
        <v>0</v>
      </c>
      <c r="AL11" s="85">
        <f ca="1">(AL9-MOD(AL9,2))/2</f>
        <v>0</v>
      </c>
      <c r="AM11" s="84">
        <f ca="1">MOD(AL11,2)*2</f>
        <v>0</v>
      </c>
      <c r="AN11" s="85">
        <f ca="1">(AN9-MOD(AN9,2))/2</f>
        <v>0</v>
      </c>
      <c r="AO11" s="84">
        <f ca="1">MOD(AN11,2)*2</f>
        <v>0</v>
      </c>
      <c r="AP11" s="85">
        <f ca="1">(AP9-MOD(AP9,2))/2</f>
        <v>0</v>
      </c>
      <c r="AQ11" s="84">
        <f ca="1">MOD(AP11,2)*2</f>
        <v>0</v>
      </c>
      <c r="AR11" s="85">
        <f ca="1">(AR9-MOD(AR9,2))/2</f>
        <v>0</v>
      </c>
      <c r="AS11" s="84">
        <f ca="1">MOD(AR11,2)*2</f>
        <v>0</v>
      </c>
      <c r="AT11" s="85">
        <f ca="1">(AT9-MOD(AT9,2))/2</f>
        <v>0</v>
      </c>
      <c r="AU11" s="84">
        <f ca="1">MOD(AT11,2)*2</f>
        <v>0</v>
      </c>
      <c r="AV11" s="85">
        <f ca="1">(AV9-MOD(AV9,2))/2</f>
        <v>0</v>
      </c>
      <c r="AW11" s="84">
        <f ca="1">MOD(AV11,2)*2</f>
        <v>0</v>
      </c>
      <c r="AX11" s="85">
        <f ca="1">(AX9-MOD(AX9,2))/2</f>
        <v>0</v>
      </c>
      <c r="AY11" s="84">
        <f ca="1">MOD(AX11,2)*2</f>
        <v>0</v>
      </c>
      <c r="AZ11" s="85">
        <f ca="1">(AZ9-MOD(AZ9,2))/2</f>
        <v>0</v>
      </c>
      <c r="BA11" s="84">
        <f ca="1">MOD(AZ11,2)*2</f>
        <v>0</v>
      </c>
      <c r="BB11" s="82"/>
      <c r="BC11" s="73"/>
      <c r="BD11" s="73"/>
      <c r="BE11" s="73"/>
      <c r="BF11" s="73"/>
      <c r="BG11" s="73"/>
      <c r="BH11" s="73"/>
      <c r="BI11" s="73"/>
      <c r="BJ11" s="73"/>
    </row>
    <row r="12" spans="1:62" ht="15" customHeight="1" x14ac:dyDescent="0.25">
      <c r="A12" s="89"/>
      <c r="B12" s="89"/>
      <c r="C12" s="89"/>
      <c r="D12" s="86">
        <f ca="1">(D11-MOD(D11,2))/2</f>
        <v>17</v>
      </c>
      <c r="E12" s="84">
        <f ca="1">MOD(D12,2)*2</f>
        <v>2</v>
      </c>
      <c r="F12" s="87">
        <f ca="1">(F11-MOD(F11,2))/2</f>
        <v>5</v>
      </c>
      <c r="G12" s="84">
        <f ca="1">MOD(F12,2)*2</f>
        <v>2</v>
      </c>
      <c r="H12" s="87">
        <f ca="1">(H11-MOD(H11,2))/2</f>
        <v>3</v>
      </c>
      <c r="I12" s="84">
        <f ca="1">MOD(H12,2)*2</f>
        <v>2</v>
      </c>
      <c r="J12" s="85">
        <f ca="1">(J11-MOD(J11,2))/2</f>
        <v>16</v>
      </c>
      <c r="K12" s="84">
        <f ca="1">MOD(J12,2)*2</f>
        <v>0</v>
      </c>
      <c r="L12" s="85">
        <f ca="1">(L11-MOD(L11,2))/2</f>
        <v>0</v>
      </c>
      <c r="M12" s="84">
        <f ca="1">MOD(L12,2)*2</f>
        <v>0</v>
      </c>
      <c r="N12" s="85">
        <f ca="1">(N11-MOD(N11,2))/2</f>
        <v>0</v>
      </c>
      <c r="O12" s="84">
        <f ca="1">MOD(N12,2)*2</f>
        <v>0</v>
      </c>
      <c r="P12" s="85">
        <f ca="1">(P11-MOD(P11,2))/2</f>
        <v>0</v>
      </c>
      <c r="Q12" s="84">
        <f ca="1">MOD(P12,2)*2</f>
        <v>0</v>
      </c>
      <c r="R12" s="85">
        <f ca="1">(R11-MOD(R11,2))/2</f>
        <v>0</v>
      </c>
      <c r="S12" s="84">
        <f ca="1">MOD(R12,2)*2</f>
        <v>0</v>
      </c>
      <c r="T12" s="85">
        <f ca="1">(T11-MOD(T11,2))/2</f>
        <v>0</v>
      </c>
      <c r="U12" s="84">
        <f ca="1">MOD(T12,2)*2</f>
        <v>0</v>
      </c>
      <c r="V12" s="85">
        <f ca="1">(V11-MOD(V11,2))/2</f>
        <v>0</v>
      </c>
      <c r="W12" s="84">
        <f ca="1">MOD(V12,2)*2</f>
        <v>0</v>
      </c>
      <c r="X12" s="85">
        <f ca="1">(X11-MOD(X11,2))/2</f>
        <v>3</v>
      </c>
      <c r="Y12" s="84">
        <f ca="1">MOD(X12,2)*2</f>
        <v>2</v>
      </c>
      <c r="Z12" s="85">
        <f ca="1">(Z11-MOD(Z11,2))/2</f>
        <v>0</v>
      </c>
      <c r="AA12" s="84">
        <f ca="1">MOD(Z12,2)*2</f>
        <v>0</v>
      </c>
      <c r="AB12" s="85">
        <f ca="1">(AB11-MOD(AB11,2))/2</f>
        <v>16</v>
      </c>
      <c r="AC12" s="84">
        <f ca="1">MOD(AB12,2)*2</f>
        <v>0</v>
      </c>
      <c r="AD12" s="85">
        <f ca="1">(AD11-MOD(AD11,2))/2</f>
        <v>3</v>
      </c>
      <c r="AE12" s="84">
        <f ca="1">MOD(AD12,2)*2</f>
        <v>2</v>
      </c>
      <c r="AF12" s="85">
        <f ca="1">(AF11-MOD(AF11,2))/2</f>
        <v>5</v>
      </c>
      <c r="AG12" s="84">
        <f ca="1">MOD(AF12,2)*2</f>
        <v>2</v>
      </c>
      <c r="AH12" s="85">
        <f ca="1">(AH11-MOD(AH11,2))/2</f>
        <v>17</v>
      </c>
      <c r="AI12" s="84">
        <f ca="1">MOD(AH12,2)*2</f>
        <v>2</v>
      </c>
      <c r="AJ12" s="85">
        <f ca="1">(AJ11-MOD(AJ11,2))/2</f>
        <v>0</v>
      </c>
      <c r="AK12" s="84">
        <f ca="1">MOD(AJ12,2)*2</f>
        <v>0</v>
      </c>
      <c r="AL12" s="85">
        <f ca="1">(AL11-MOD(AL11,2))/2</f>
        <v>0</v>
      </c>
      <c r="AM12" s="84">
        <f ca="1">MOD(AL12,2)*2</f>
        <v>0</v>
      </c>
      <c r="AN12" s="85">
        <f ca="1">(AN11-MOD(AN11,2))/2</f>
        <v>0</v>
      </c>
      <c r="AO12" s="84">
        <f ca="1">MOD(AN12,2)*2</f>
        <v>0</v>
      </c>
      <c r="AP12" s="85">
        <f ca="1">(AP11-MOD(AP11,2))/2</f>
        <v>0</v>
      </c>
      <c r="AQ12" s="84">
        <f ca="1">MOD(AP12,2)*2</f>
        <v>0</v>
      </c>
      <c r="AR12" s="85">
        <f ca="1">(AR11-MOD(AR11,2))/2</f>
        <v>0</v>
      </c>
      <c r="AS12" s="84">
        <f ca="1">MOD(AR12,2)*2</f>
        <v>0</v>
      </c>
      <c r="AT12" s="85">
        <f ca="1">(AT11-MOD(AT11,2))/2</f>
        <v>0</v>
      </c>
      <c r="AU12" s="84">
        <f ca="1">MOD(AT12,2)*2</f>
        <v>0</v>
      </c>
      <c r="AV12" s="85">
        <f ca="1">(AV11-MOD(AV11,2))/2</f>
        <v>0</v>
      </c>
      <c r="AW12" s="84">
        <f ca="1">MOD(AV12,2)*2</f>
        <v>0</v>
      </c>
      <c r="AX12" s="85">
        <f ca="1">(AX11-MOD(AX11,2))/2</f>
        <v>0</v>
      </c>
      <c r="AY12" s="84">
        <f ca="1">MOD(AX12,2)*2</f>
        <v>0</v>
      </c>
      <c r="AZ12" s="85">
        <f ca="1">(AZ11-MOD(AZ11,2))/2</f>
        <v>0</v>
      </c>
      <c r="BA12" s="84">
        <f ca="1">MOD(AZ12,2)*2</f>
        <v>0</v>
      </c>
      <c r="BB12" s="82"/>
      <c r="BC12" s="73"/>
      <c r="BD12" s="73"/>
      <c r="BE12" s="73"/>
      <c r="BF12" s="73"/>
      <c r="BG12" s="73"/>
      <c r="BH12" s="73"/>
      <c r="BI12" s="73"/>
      <c r="BJ12" s="73"/>
    </row>
    <row r="13" spans="1:62" ht="15" customHeight="1" x14ac:dyDescent="0.25">
      <c r="A13" s="89"/>
      <c r="B13" s="89"/>
      <c r="C13" s="89"/>
      <c r="D13" s="86">
        <f ca="1">(D12-MOD(D12,2))/2</f>
        <v>8</v>
      </c>
      <c r="E13" s="84">
        <f ca="1">MOD(D13,3)</f>
        <v>2</v>
      </c>
      <c r="F13" s="87">
        <f ca="1">(F12-MOD(F12,2))/2</f>
        <v>2</v>
      </c>
      <c r="G13" s="84">
        <f ca="1">MOD(F13,3)</f>
        <v>2</v>
      </c>
      <c r="H13" s="87">
        <f ca="1">(H12-MOD(H12,2))/2</f>
        <v>1</v>
      </c>
      <c r="I13" s="84">
        <f ca="1">MOD(H13,3)</f>
        <v>1</v>
      </c>
      <c r="J13" s="85">
        <f ca="1">(J12-MOD(J12,2))/2</f>
        <v>8</v>
      </c>
      <c r="K13" s="84">
        <f ca="1">MOD(J13,3)</f>
        <v>2</v>
      </c>
      <c r="L13" s="85">
        <f ca="1">(L12-MOD(L12,2))/2</f>
        <v>0</v>
      </c>
      <c r="M13" s="84">
        <f ca="1">MOD(L13,3)</f>
        <v>0</v>
      </c>
      <c r="N13" s="85">
        <f ca="1">(N12-MOD(N12,2))/2</f>
        <v>0</v>
      </c>
      <c r="O13" s="84">
        <f ca="1">MOD(N13,3)</f>
        <v>0</v>
      </c>
      <c r="P13" s="85">
        <f ca="1">(P12-MOD(P12,2))/2</f>
        <v>0</v>
      </c>
      <c r="Q13" s="84">
        <f ca="1">MOD(P13,3)</f>
        <v>0</v>
      </c>
      <c r="R13" s="85">
        <f ca="1">(R12-MOD(R12,2))/2</f>
        <v>0</v>
      </c>
      <c r="S13" s="84">
        <f ca="1">MOD(R13,3)</f>
        <v>0</v>
      </c>
      <c r="T13" s="85">
        <f ca="1">(T12-MOD(T12,2))/2</f>
        <v>0</v>
      </c>
      <c r="U13" s="84">
        <f ca="1">MOD(T13,3)</f>
        <v>0</v>
      </c>
      <c r="V13" s="85">
        <f ca="1">(V12-MOD(V12,2))/2</f>
        <v>0</v>
      </c>
      <c r="W13" s="84">
        <f ca="1">MOD(V13,3)</f>
        <v>0</v>
      </c>
      <c r="X13" s="85">
        <f ca="1">(X12-MOD(X12,2))/2</f>
        <v>1</v>
      </c>
      <c r="Y13" s="84">
        <f ca="1">MOD(X13,3)</f>
        <v>1</v>
      </c>
      <c r="Z13" s="85">
        <f ca="1">(Z12-MOD(Z12,2))/2</f>
        <v>0</v>
      </c>
      <c r="AA13" s="84">
        <f ca="1">MOD(Z13,3)</f>
        <v>0</v>
      </c>
      <c r="AB13" s="85">
        <f ca="1">(AB12-MOD(AB12,2))/2</f>
        <v>8</v>
      </c>
      <c r="AC13" s="84">
        <f ca="1">MOD(AB13,3)</f>
        <v>2</v>
      </c>
      <c r="AD13" s="85">
        <f ca="1">(AD12-MOD(AD12,2))/2</f>
        <v>1</v>
      </c>
      <c r="AE13" s="84">
        <f ca="1">MOD(AD13,3)</f>
        <v>1</v>
      </c>
      <c r="AF13" s="85">
        <f ca="1">(AF12-MOD(AF12,2))/2</f>
        <v>2</v>
      </c>
      <c r="AG13" s="84">
        <f ca="1">MOD(AF13,3)</f>
        <v>2</v>
      </c>
      <c r="AH13" s="85">
        <f ca="1">(AH12-MOD(AH12,2))/2</f>
        <v>8</v>
      </c>
      <c r="AI13" s="84">
        <f ca="1">MOD(AH13,3)</f>
        <v>2</v>
      </c>
      <c r="AJ13" s="85">
        <f ca="1">(AJ12-MOD(AJ12,2))/2</f>
        <v>0</v>
      </c>
      <c r="AK13" s="84">
        <f ca="1">MOD(AJ13,3)</f>
        <v>0</v>
      </c>
      <c r="AL13" s="85">
        <f ca="1">(AL12-MOD(AL12,2))/2</f>
        <v>0</v>
      </c>
      <c r="AM13" s="84">
        <f ca="1">MOD(AL13,3)</f>
        <v>0</v>
      </c>
      <c r="AN13" s="85">
        <f ca="1">(AN12-MOD(AN12,2))/2</f>
        <v>0</v>
      </c>
      <c r="AO13" s="84">
        <f ca="1">MOD(AN13,3)</f>
        <v>0</v>
      </c>
      <c r="AP13" s="85">
        <f ca="1">(AP12-MOD(AP12,2))/2</f>
        <v>0</v>
      </c>
      <c r="AQ13" s="84">
        <f ca="1">MOD(AP13,3)</f>
        <v>0</v>
      </c>
      <c r="AR13" s="85">
        <f ca="1">(AR12-MOD(AR12,2))/2</f>
        <v>0</v>
      </c>
      <c r="AS13" s="84">
        <f ca="1">MOD(AR13,3)</f>
        <v>0</v>
      </c>
      <c r="AT13" s="85">
        <f ca="1">(AT12-MOD(AT12,2))/2</f>
        <v>0</v>
      </c>
      <c r="AU13" s="84">
        <f ca="1">MOD(AT13,3)</f>
        <v>0</v>
      </c>
      <c r="AV13" s="85">
        <f ca="1">(AV12-MOD(AV12,2))/2</f>
        <v>0</v>
      </c>
      <c r="AW13" s="84">
        <f ca="1">MOD(AV13,3)</f>
        <v>0</v>
      </c>
      <c r="AX13" s="85">
        <f ca="1">(AX12-MOD(AX12,2))/2</f>
        <v>0</v>
      </c>
      <c r="AY13" s="84">
        <f ca="1">MOD(AX13,3)</f>
        <v>0</v>
      </c>
      <c r="AZ13" s="85">
        <f ca="1">(AZ12-MOD(AZ12,2))/2</f>
        <v>0</v>
      </c>
      <c r="BA13" s="84">
        <f ca="1">MOD(AZ13,3)</f>
        <v>0</v>
      </c>
      <c r="BB13" s="82"/>
      <c r="BC13" s="73"/>
      <c r="BD13" s="73"/>
      <c r="BE13" s="73"/>
      <c r="BF13" s="73"/>
      <c r="BG13" s="73"/>
      <c r="BH13" s="73"/>
      <c r="BI13" s="73"/>
      <c r="BJ13" s="73"/>
    </row>
    <row r="14" spans="1:62" ht="15" customHeight="1" x14ac:dyDescent="0.25">
      <c r="A14" s="89"/>
      <c r="B14" s="89"/>
      <c r="C14" s="89"/>
      <c r="D14" s="86">
        <f ca="1">(D13-MOD(D13,3))/3</f>
        <v>2</v>
      </c>
      <c r="E14" s="84">
        <f ca="1">MOD(D14,3)</f>
        <v>2</v>
      </c>
      <c r="F14" s="87">
        <f ca="1">(F13-MOD(F13,3))/3</f>
        <v>0</v>
      </c>
      <c r="G14" s="84">
        <f ca="1">MOD(F14,3)</f>
        <v>0</v>
      </c>
      <c r="H14" s="87">
        <f ca="1">(H13-MOD(H13,3))/3</f>
        <v>0</v>
      </c>
      <c r="I14" s="84">
        <f ca="1">MOD(H14,3)</f>
        <v>0</v>
      </c>
      <c r="J14" s="85">
        <f ca="1">(J13-MOD(J13,3))/3</f>
        <v>2</v>
      </c>
      <c r="K14" s="84">
        <f ca="1">MOD(J14,3)</f>
        <v>2</v>
      </c>
      <c r="L14" s="85">
        <f ca="1">(L13-MOD(L13,3))/3</f>
        <v>0</v>
      </c>
      <c r="M14" s="84">
        <f ca="1">MOD(L14,3)</f>
        <v>0</v>
      </c>
      <c r="N14" s="85">
        <f ca="1">(N13-MOD(N13,3))/3</f>
        <v>0</v>
      </c>
      <c r="O14" s="84">
        <f ca="1">MOD(N14,3)</f>
        <v>0</v>
      </c>
      <c r="P14" s="85">
        <f ca="1">(P13-MOD(P13,3))/3</f>
        <v>0</v>
      </c>
      <c r="Q14" s="84">
        <f ca="1">MOD(P14,3)</f>
        <v>0</v>
      </c>
      <c r="R14" s="85">
        <f ca="1">(R13-MOD(R13,3))/3</f>
        <v>0</v>
      </c>
      <c r="S14" s="84">
        <f ca="1">MOD(R14,3)</f>
        <v>0</v>
      </c>
      <c r="T14" s="85">
        <f ca="1">(T13-MOD(T13,3))/3</f>
        <v>0</v>
      </c>
      <c r="U14" s="84">
        <f ca="1">MOD(T14,3)</f>
        <v>0</v>
      </c>
      <c r="V14" s="85">
        <f ca="1">(V13-MOD(V13,3))/3</f>
        <v>0</v>
      </c>
      <c r="W14" s="84">
        <f ca="1">MOD(V14,3)</f>
        <v>0</v>
      </c>
      <c r="X14" s="85">
        <f ca="1">(X13-MOD(X13,3))/3</f>
        <v>0</v>
      </c>
      <c r="Y14" s="84">
        <f ca="1">MOD(X14,3)</f>
        <v>0</v>
      </c>
      <c r="Z14" s="85">
        <f ca="1">(Z13-MOD(Z13,3))/3</f>
        <v>0</v>
      </c>
      <c r="AA14" s="84">
        <f ca="1">MOD(Z14,3)</f>
        <v>0</v>
      </c>
      <c r="AB14" s="85">
        <f ca="1">(AB13-MOD(AB13,3))/3</f>
        <v>2</v>
      </c>
      <c r="AC14" s="84">
        <f ca="1">MOD(AB14,3)</f>
        <v>2</v>
      </c>
      <c r="AD14" s="85">
        <f ca="1">(AD13-MOD(AD13,3))/3</f>
        <v>0</v>
      </c>
      <c r="AE14" s="84">
        <f ca="1">MOD(AD14,3)</f>
        <v>0</v>
      </c>
      <c r="AF14" s="85">
        <f ca="1">(AF13-MOD(AF13,3))/3</f>
        <v>0</v>
      </c>
      <c r="AG14" s="84">
        <f ca="1">MOD(AF14,3)</f>
        <v>0</v>
      </c>
      <c r="AH14" s="85">
        <f ca="1">(AH13-MOD(AH13,3))/3</f>
        <v>2</v>
      </c>
      <c r="AI14" s="84">
        <f ca="1">MOD(AH14,3)</f>
        <v>2</v>
      </c>
      <c r="AJ14" s="85">
        <f ca="1">(AJ13-MOD(AJ13,3))/3</f>
        <v>0</v>
      </c>
      <c r="AK14" s="84">
        <f ca="1">MOD(AJ14,3)</f>
        <v>0</v>
      </c>
      <c r="AL14" s="85">
        <f ca="1">(AL13-MOD(AL13,3))/3</f>
        <v>0</v>
      </c>
      <c r="AM14" s="84">
        <f ca="1">MOD(AL14,3)</f>
        <v>0</v>
      </c>
      <c r="AN14" s="85">
        <f ca="1">(AN13-MOD(AN13,3))/3</f>
        <v>0</v>
      </c>
      <c r="AO14" s="84">
        <f ca="1">MOD(AN14,3)</f>
        <v>0</v>
      </c>
      <c r="AP14" s="85">
        <f ca="1">(AP13-MOD(AP13,3))/3</f>
        <v>0</v>
      </c>
      <c r="AQ14" s="84">
        <f ca="1">MOD(AP14,3)</f>
        <v>0</v>
      </c>
      <c r="AR14" s="85">
        <f ca="1">(AR13-MOD(AR13,3))/3</f>
        <v>0</v>
      </c>
      <c r="AS14" s="84">
        <f ca="1">MOD(AR14,3)</f>
        <v>0</v>
      </c>
      <c r="AT14" s="85">
        <f ca="1">(AT13-MOD(AT13,3))/3</f>
        <v>0</v>
      </c>
      <c r="AU14" s="84">
        <f ca="1">MOD(AT14,3)</f>
        <v>0</v>
      </c>
      <c r="AV14" s="85">
        <f ca="1">(AV13-MOD(AV13,3))/3</f>
        <v>0</v>
      </c>
      <c r="AW14" s="84">
        <f ca="1">MOD(AV14,3)</f>
        <v>0</v>
      </c>
      <c r="AX14" s="85">
        <f ca="1">(AX13-MOD(AX13,3))/3</f>
        <v>0</v>
      </c>
      <c r="AY14" s="84">
        <f ca="1">MOD(AX14,3)</f>
        <v>0</v>
      </c>
      <c r="AZ14" s="85">
        <f ca="1">(AZ13-MOD(AZ13,3))/3</f>
        <v>0</v>
      </c>
      <c r="BA14" s="84">
        <f ca="1">MOD(AZ14,3)</f>
        <v>0</v>
      </c>
      <c r="BB14" s="82"/>
      <c r="BC14" s="73"/>
      <c r="BD14" s="73"/>
      <c r="BE14" s="73"/>
      <c r="BF14" s="73"/>
      <c r="BG14" s="73"/>
      <c r="BH14" s="73"/>
      <c r="BI14" s="73"/>
      <c r="BJ14" s="73"/>
    </row>
    <row r="15" spans="1:62" ht="13.5" customHeight="1" x14ac:dyDescent="0.25">
      <c r="A15" s="89"/>
      <c r="B15" s="89"/>
      <c r="C15" s="89"/>
      <c r="D15" s="76"/>
      <c r="E15" s="88"/>
      <c r="F15" s="80"/>
      <c r="G15" s="88"/>
      <c r="H15" s="80"/>
      <c r="I15" s="88"/>
      <c r="J15" s="81"/>
      <c r="K15" s="88"/>
      <c r="L15" s="81"/>
      <c r="M15" s="88"/>
      <c r="N15" s="81"/>
      <c r="O15" s="88"/>
      <c r="P15" s="81"/>
      <c r="Q15" s="88"/>
      <c r="R15" s="81"/>
      <c r="S15" s="88"/>
      <c r="T15" s="81"/>
      <c r="U15" s="88"/>
      <c r="V15" s="81"/>
      <c r="W15" s="88"/>
      <c r="X15" s="81"/>
      <c r="Y15" s="88"/>
      <c r="Z15" s="81"/>
      <c r="AA15" s="88"/>
      <c r="AB15" s="81"/>
      <c r="AC15" s="88"/>
      <c r="AD15" s="81"/>
      <c r="AE15" s="88"/>
      <c r="AF15" s="81"/>
      <c r="AG15" s="88"/>
      <c r="AH15" s="81"/>
      <c r="AI15" s="88"/>
      <c r="AJ15" s="81"/>
      <c r="AK15" s="88"/>
      <c r="AL15" s="81"/>
      <c r="AM15" s="88"/>
      <c r="AN15" s="81"/>
      <c r="AO15" s="88"/>
      <c r="AP15" s="81"/>
      <c r="AQ15" s="88"/>
      <c r="AR15" s="81"/>
      <c r="AS15" s="88"/>
      <c r="AT15" s="81"/>
      <c r="AU15" s="88"/>
      <c r="AV15" s="81"/>
      <c r="AW15" s="88"/>
      <c r="AX15" s="81"/>
      <c r="AY15" s="88"/>
      <c r="AZ15" s="81"/>
      <c r="BA15" s="88"/>
      <c r="BB15" s="82"/>
      <c r="BC15" s="73"/>
      <c r="BD15" s="73"/>
      <c r="BE15" s="73"/>
      <c r="BF15" s="73"/>
      <c r="BG15" s="73"/>
      <c r="BH15" s="73"/>
      <c r="BI15" s="73"/>
      <c r="BJ15" s="73"/>
    </row>
    <row r="16" spans="1:62" ht="9.75" customHeight="1" x14ac:dyDescent="0.25">
      <c r="A16" s="89"/>
      <c r="B16" s="89"/>
      <c r="C16" s="89"/>
      <c r="D16" s="73"/>
      <c r="E16" s="89"/>
      <c r="F16" s="74"/>
      <c r="G16" s="89"/>
      <c r="H16" s="74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2"/>
      <c r="BC16" s="73"/>
      <c r="BD16" s="73"/>
      <c r="BE16" s="73"/>
      <c r="BF16" s="73"/>
      <c r="BG16" s="73"/>
      <c r="BH16" s="73"/>
      <c r="BI16" s="73"/>
      <c r="BJ16" s="73"/>
    </row>
    <row r="17" spans="1:62" ht="9.75" customHeight="1" x14ac:dyDescent="0.25">
      <c r="A17" s="89"/>
      <c r="B17" s="89"/>
      <c r="C17" s="89"/>
      <c r="D17" s="73"/>
      <c r="E17" s="89"/>
      <c r="F17" s="74"/>
      <c r="G17" s="89"/>
      <c r="H17" s="74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2"/>
      <c r="BC17" s="73"/>
      <c r="BD17" s="73"/>
      <c r="BE17" s="73"/>
      <c r="BF17" s="73"/>
      <c r="BG17" s="73"/>
      <c r="BH17" s="73"/>
      <c r="BI17" s="73"/>
      <c r="BJ17" s="73"/>
    </row>
    <row r="18" spans="1:62" ht="9.75" customHeight="1" x14ac:dyDescent="0.25">
      <c r="A18" s="89"/>
      <c r="B18" s="89"/>
      <c r="C18" s="89"/>
      <c r="D18" s="73"/>
      <c r="E18" s="74"/>
      <c r="F18" s="74"/>
      <c r="G18" s="74"/>
      <c r="H18" s="74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2"/>
      <c r="BC18" s="73"/>
      <c r="BD18" s="73"/>
      <c r="BE18" s="73"/>
      <c r="BF18" s="73"/>
      <c r="BG18" s="73"/>
      <c r="BH18" s="73"/>
      <c r="BI18" s="73"/>
      <c r="BJ18" s="73"/>
    </row>
    <row r="19" spans="1:62" ht="9.75" customHeight="1" x14ac:dyDescent="0.25">
      <c r="A19" s="89"/>
      <c r="B19" s="89"/>
      <c r="C19" s="89"/>
      <c r="D19" s="73"/>
      <c r="E19" s="74"/>
      <c r="F19" s="74"/>
      <c r="G19" s="74"/>
      <c r="H19" s="74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2"/>
      <c r="BC19" s="73"/>
      <c r="BD19" s="73"/>
      <c r="BE19" s="73"/>
      <c r="BF19" s="73"/>
      <c r="BG19" s="73"/>
      <c r="BH19" s="73"/>
      <c r="BI19" s="73"/>
      <c r="BJ19" s="73"/>
    </row>
    <row r="20" spans="1:62" ht="9.75" customHeight="1" x14ac:dyDescent="0.25">
      <c r="A20" s="89"/>
      <c r="B20" s="89"/>
      <c r="C20" s="89"/>
      <c r="D20" s="73"/>
      <c r="E20" s="89"/>
      <c r="F20" s="74"/>
      <c r="G20" s="89"/>
      <c r="H20" s="74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2"/>
      <c r="BC20" s="73"/>
      <c r="BD20" s="73"/>
      <c r="BE20" s="73"/>
      <c r="BF20" s="73"/>
      <c r="BG20" s="73"/>
      <c r="BH20" s="73"/>
      <c r="BI20" s="73"/>
      <c r="BJ20" s="73"/>
    </row>
    <row r="21" spans="1:62" ht="9.75" customHeight="1" x14ac:dyDescent="0.25">
      <c r="A21" s="89"/>
      <c r="B21" s="89"/>
      <c r="C21" s="89"/>
      <c r="D21" s="73"/>
      <c r="E21" s="74"/>
      <c r="F21" s="74"/>
      <c r="G21" s="74"/>
      <c r="H21" s="74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2"/>
      <c r="BC21" s="73"/>
      <c r="BD21" s="73"/>
      <c r="BE21" s="73"/>
      <c r="BF21" s="73"/>
      <c r="BG21" s="73"/>
      <c r="BH21" s="73"/>
      <c r="BI21" s="73"/>
      <c r="BJ21" s="73"/>
    </row>
    <row r="22" spans="1:62" ht="9.75" customHeight="1" x14ac:dyDescent="0.25">
      <c r="A22" s="89"/>
      <c r="B22" s="89"/>
      <c r="C22" s="89"/>
      <c r="D22" s="73"/>
      <c r="E22" s="74"/>
      <c r="F22" s="74"/>
      <c r="G22" s="74"/>
      <c r="H22" s="74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2"/>
      <c r="BC22" s="73"/>
      <c r="BD22" s="73"/>
      <c r="BE22" s="73"/>
      <c r="BF22" s="73"/>
      <c r="BG22" s="73"/>
      <c r="BH22" s="73"/>
      <c r="BI22" s="73"/>
      <c r="BJ22" s="73"/>
    </row>
    <row r="23" spans="1:62" ht="9.75" customHeight="1" x14ac:dyDescent="0.25">
      <c r="A23" s="89"/>
      <c r="B23" s="89"/>
      <c r="C23" s="89"/>
      <c r="D23" s="73"/>
      <c r="E23" s="74"/>
      <c r="F23" s="74"/>
      <c r="G23" s="74"/>
      <c r="H23" s="74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2"/>
      <c r="BC23" s="73"/>
      <c r="BD23" s="73"/>
      <c r="BE23" s="73"/>
      <c r="BF23" s="73"/>
      <c r="BG23" s="73"/>
      <c r="BH23" s="73"/>
      <c r="BI23" s="73"/>
      <c r="BJ23" s="73"/>
    </row>
    <row r="24" spans="1:62" ht="9.75" customHeight="1" x14ac:dyDescent="0.25">
      <c r="A24" s="89"/>
      <c r="B24" s="89"/>
      <c r="C24" s="89"/>
      <c r="D24" s="7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3"/>
      <c r="BC24" s="73"/>
      <c r="BD24" s="73"/>
      <c r="BE24" s="73"/>
      <c r="BF24" s="73"/>
      <c r="BG24" s="73"/>
      <c r="BH24" s="73"/>
      <c r="BI24" s="73"/>
      <c r="BJ24" s="73"/>
    </row>
    <row r="25" spans="1:62" ht="9.75" customHeight="1" x14ac:dyDescent="0.25">
      <c r="A25" s="89"/>
      <c r="B25" s="89"/>
      <c r="C25" s="89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3"/>
      <c r="BC25" s="73"/>
      <c r="BD25" s="73"/>
      <c r="BE25" s="73"/>
      <c r="BF25" s="73"/>
      <c r="BG25" s="73"/>
      <c r="BH25" s="73"/>
      <c r="BI25" s="73"/>
      <c r="BJ25" s="73"/>
    </row>
    <row r="26" spans="1:62" ht="9.75" customHeight="1" x14ac:dyDescent="0.25">
      <c r="A26" s="89"/>
      <c r="B26" s="89"/>
      <c r="C26" s="89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3"/>
      <c r="BC26" s="73"/>
      <c r="BD26" s="73"/>
      <c r="BE26" s="73"/>
      <c r="BF26" s="73"/>
      <c r="BG26" s="73"/>
      <c r="BH26" s="73"/>
      <c r="BI26" s="73"/>
      <c r="BJ26" s="73"/>
    </row>
    <row r="27" spans="1:62" ht="9.75" customHeight="1" x14ac:dyDescent="0.25">
      <c r="A27" s="89"/>
      <c r="B27" s="89"/>
      <c r="C27" s="89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3"/>
      <c r="BC27" s="73"/>
      <c r="BD27" s="73"/>
      <c r="BE27" s="73"/>
      <c r="BF27" s="73"/>
      <c r="BG27" s="73"/>
      <c r="BH27" s="73"/>
      <c r="BI27" s="73"/>
      <c r="BJ27" s="73"/>
    </row>
    <row r="28" spans="1:62" ht="9.75" customHeight="1" x14ac:dyDescent="0.25">
      <c r="A28" s="74"/>
      <c r="B28" s="74"/>
      <c r="C28" s="74"/>
      <c r="D28" s="73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3"/>
      <c r="BC28" s="73"/>
      <c r="BD28" s="73"/>
      <c r="BE28" s="73"/>
      <c r="BF28" s="73"/>
      <c r="BG28" s="73"/>
      <c r="BH28" s="73"/>
      <c r="BI28" s="73"/>
      <c r="BJ28" s="73"/>
    </row>
    <row r="29" spans="1:62" ht="9.75" customHeight="1" x14ac:dyDescent="0.25">
      <c r="A29" s="74"/>
      <c r="B29" s="74"/>
      <c r="C29" s="74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3"/>
      <c r="BC29" s="73"/>
      <c r="BD29" s="73"/>
      <c r="BE29" s="73"/>
      <c r="BF29" s="73"/>
      <c r="BG29" s="73"/>
      <c r="BH29" s="73"/>
      <c r="BI29" s="73"/>
      <c r="BJ29" s="73"/>
    </row>
    <row r="30" spans="1:62" ht="9.75" customHeight="1" x14ac:dyDescent="0.25">
      <c r="A30" s="74"/>
      <c r="B30" s="74"/>
      <c r="C30" s="74"/>
      <c r="D30" s="7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3"/>
      <c r="BC30" s="73"/>
      <c r="BD30" s="73"/>
      <c r="BE30" s="73"/>
      <c r="BF30" s="73"/>
      <c r="BG30" s="73"/>
      <c r="BH30" s="73"/>
      <c r="BI30" s="73"/>
      <c r="BJ30" s="73"/>
    </row>
    <row r="31" spans="1:62" ht="9.75" customHeight="1" x14ac:dyDescent="0.25">
      <c r="A31" s="74"/>
      <c r="B31" s="74"/>
      <c r="C31" s="74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3"/>
      <c r="BC31" s="73"/>
      <c r="BD31" s="73"/>
      <c r="BE31" s="73"/>
      <c r="BF31" s="73"/>
      <c r="BG31" s="73"/>
      <c r="BH31" s="73"/>
      <c r="BI31" s="73"/>
      <c r="BJ31" s="73"/>
    </row>
    <row r="32" spans="1:62" ht="9.75" customHeight="1" x14ac:dyDescent="0.25">
      <c r="A32" s="74"/>
      <c r="B32" s="74"/>
      <c r="C32" s="74"/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3"/>
      <c r="BC32" s="73"/>
      <c r="BD32" s="73"/>
      <c r="BE32" s="73"/>
      <c r="BF32" s="73"/>
      <c r="BG32" s="73"/>
      <c r="BH32" s="73"/>
      <c r="BI32" s="73"/>
      <c r="BJ32" s="73"/>
    </row>
    <row r="33" spans="1:62" x14ac:dyDescent="0.25">
      <c r="A33" s="74"/>
      <c r="B33" s="74"/>
      <c r="C33" s="74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3"/>
      <c r="BC33" s="73"/>
      <c r="BD33" s="73"/>
      <c r="BE33" s="73"/>
      <c r="BF33" s="73"/>
      <c r="BG33" s="73"/>
      <c r="BH33" s="73"/>
      <c r="BI33" s="73"/>
      <c r="BJ33" s="73"/>
    </row>
    <row r="34" spans="1:62" x14ac:dyDescent="0.25">
      <c r="A34" s="74"/>
      <c r="B34" s="74"/>
      <c r="C34" s="74"/>
      <c r="D34" s="73"/>
      <c r="E34" s="74">
        <v>0</v>
      </c>
      <c r="F34" s="74"/>
      <c r="G34" s="74">
        <v>0</v>
      </c>
      <c r="H34" s="74"/>
      <c r="I34" s="74">
        <v>0</v>
      </c>
      <c r="J34" s="74"/>
      <c r="K34" s="74">
        <v>0</v>
      </c>
      <c r="L34" s="74"/>
      <c r="M34" s="74">
        <v>0</v>
      </c>
      <c r="N34" s="74"/>
      <c r="O34" s="74">
        <v>0</v>
      </c>
      <c r="P34" s="74"/>
      <c r="Q34" s="74">
        <v>0</v>
      </c>
      <c r="R34" s="74"/>
      <c r="S34" s="74">
        <v>0</v>
      </c>
      <c r="T34" s="74"/>
      <c r="U34" s="74">
        <v>0</v>
      </c>
      <c r="V34" s="74"/>
      <c r="W34" s="74">
        <v>0</v>
      </c>
      <c r="X34" s="74"/>
      <c r="Y34" s="74">
        <v>0</v>
      </c>
      <c r="Z34" s="74"/>
      <c r="AA34" s="74">
        <v>0</v>
      </c>
      <c r="AB34" s="74"/>
      <c r="AC34" s="74">
        <v>0</v>
      </c>
      <c r="AD34" s="74"/>
      <c r="AE34" s="74">
        <v>0</v>
      </c>
      <c r="AF34" s="74"/>
      <c r="AG34" s="74">
        <v>0</v>
      </c>
      <c r="AH34" s="74"/>
      <c r="AI34" s="74">
        <v>0</v>
      </c>
      <c r="AJ34" s="74"/>
      <c r="AK34" s="74">
        <v>0</v>
      </c>
      <c r="AL34" s="74"/>
      <c r="AM34" s="74">
        <v>0</v>
      </c>
      <c r="AN34" s="74"/>
      <c r="AO34" s="74">
        <v>0</v>
      </c>
      <c r="AP34" s="74"/>
      <c r="AQ34" s="74">
        <v>0</v>
      </c>
      <c r="AR34" s="74"/>
      <c r="AS34" s="74">
        <v>0</v>
      </c>
      <c r="AT34" s="74"/>
      <c r="AU34" s="74">
        <v>0</v>
      </c>
      <c r="AV34" s="74"/>
      <c r="AW34" s="74">
        <v>0</v>
      </c>
      <c r="AX34" s="74"/>
      <c r="AY34" s="74">
        <v>0</v>
      </c>
      <c r="AZ34" s="74"/>
      <c r="BA34" s="74">
        <v>0</v>
      </c>
      <c r="BB34" s="73"/>
      <c r="BC34" s="73"/>
      <c r="BD34" s="73"/>
      <c r="BE34" s="73"/>
      <c r="BF34" s="73"/>
      <c r="BG34" s="73"/>
      <c r="BH34" s="73"/>
      <c r="BI34" s="73"/>
      <c r="BJ34" s="73"/>
    </row>
    <row r="35" spans="1:62" x14ac:dyDescent="0.25">
      <c r="A35" s="74"/>
      <c r="B35" s="74"/>
      <c r="C35" s="74"/>
      <c r="D35" s="73"/>
      <c r="E35" s="74">
        <v>2</v>
      </c>
      <c r="F35" s="74"/>
      <c r="G35" s="74">
        <v>2</v>
      </c>
      <c r="H35" s="74"/>
      <c r="I35" s="74">
        <v>2</v>
      </c>
      <c r="J35" s="74"/>
      <c r="K35" s="74">
        <v>2</v>
      </c>
      <c r="L35" s="74"/>
      <c r="M35" s="74">
        <v>2</v>
      </c>
      <c r="N35" s="74"/>
      <c r="O35" s="74">
        <v>2</v>
      </c>
      <c r="P35" s="74"/>
      <c r="Q35" s="74">
        <v>2</v>
      </c>
      <c r="R35" s="74"/>
      <c r="S35" s="74">
        <v>2</v>
      </c>
      <c r="T35" s="74"/>
      <c r="U35" s="74">
        <v>2</v>
      </c>
      <c r="V35" s="74"/>
      <c r="W35" s="74">
        <v>2</v>
      </c>
      <c r="X35" s="74"/>
      <c r="Y35" s="74">
        <v>2</v>
      </c>
      <c r="Z35" s="74"/>
      <c r="AA35" s="74">
        <v>2</v>
      </c>
      <c r="AB35" s="74"/>
      <c r="AC35" s="74">
        <v>2</v>
      </c>
      <c r="AD35" s="74"/>
      <c r="AE35" s="74">
        <v>2</v>
      </c>
      <c r="AF35" s="74"/>
      <c r="AG35" s="74">
        <v>2</v>
      </c>
      <c r="AH35" s="74"/>
      <c r="AI35" s="74">
        <v>2</v>
      </c>
      <c r="AJ35" s="74"/>
      <c r="AK35" s="74">
        <v>2</v>
      </c>
      <c r="AL35" s="74"/>
      <c r="AM35" s="74">
        <v>2</v>
      </c>
      <c r="AN35" s="74"/>
      <c r="AO35" s="74">
        <v>2</v>
      </c>
      <c r="AP35" s="74"/>
      <c r="AQ35" s="74">
        <v>2</v>
      </c>
      <c r="AR35" s="74"/>
      <c r="AS35" s="74">
        <v>2</v>
      </c>
      <c r="AT35" s="74"/>
      <c r="AU35" s="74">
        <v>2</v>
      </c>
      <c r="AV35" s="74"/>
      <c r="AW35" s="74">
        <v>2</v>
      </c>
      <c r="AX35" s="74"/>
      <c r="AY35" s="74">
        <v>2</v>
      </c>
      <c r="AZ35" s="74"/>
      <c r="BA35" s="74">
        <v>2</v>
      </c>
      <c r="BB35" s="73"/>
      <c r="BC35" s="73"/>
      <c r="BD35" s="73"/>
      <c r="BE35" s="73"/>
      <c r="BF35" s="73"/>
      <c r="BG35" s="73"/>
      <c r="BH35" s="73"/>
      <c r="BI35" s="73"/>
      <c r="BJ35" s="73"/>
    </row>
    <row r="36" spans="1:62" x14ac:dyDescent="0.25">
      <c r="A36" s="74"/>
      <c r="B36" s="74"/>
      <c r="C36" s="74"/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3"/>
      <c r="BC36" s="73"/>
      <c r="BD36" s="73"/>
      <c r="BE36" s="73"/>
      <c r="BF36" s="73"/>
      <c r="BG36" s="73"/>
      <c r="BH36" s="73"/>
      <c r="BI36" s="73"/>
      <c r="BJ36" s="73"/>
    </row>
    <row r="37" spans="1:62" x14ac:dyDescent="0.25">
      <c r="A37" s="74"/>
      <c r="B37" s="74"/>
      <c r="C37" s="74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3"/>
      <c r="BC37" s="73"/>
      <c r="BD37" s="73"/>
      <c r="BE37" s="73"/>
      <c r="BF37" s="73"/>
      <c r="BG37" s="73"/>
      <c r="BH37" s="73"/>
      <c r="BI37" s="73"/>
      <c r="BJ37" s="73"/>
    </row>
    <row r="38" spans="1:62" x14ac:dyDescent="0.25">
      <c r="A38" s="74"/>
      <c r="B38" s="74"/>
      <c r="C38" s="74"/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3"/>
      <c r="BC38" s="73"/>
      <c r="BD38" s="73"/>
      <c r="BE38" s="73"/>
      <c r="BF38" s="73"/>
      <c r="BG38" s="73"/>
      <c r="BH38" s="73"/>
      <c r="BI38" s="73"/>
      <c r="BJ38" s="73"/>
    </row>
    <row r="39" spans="1:62" x14ac:dyDescent="0.25">
      <c r="A39" s="74"/>
      <c r="B39" s="74"/>
      <c r="C39" s="74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3"/>
      <c r="BC39" s="73"/>
      <c r="BD39" s="73"/>
      <c r="BE39" s="73"/>
      <c r="BF39" s="73"/>
      <c r="BG39" s="73"/>
      <c r="BH39" s="73"/>
      <c r="BI39" s="73"/>
      <c r="BJ39" s="73"/>
    </row>
    <row r="40" spans="1:62" x14ac:dyDescent="0.25">
      <c r="A40" s="74"/>
      <c r="B40" s="74"/>
      <c r="C40" s="74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3"/>
      <c r="BC40" s="73"/>
      <c r="BD40" s="73"/>
      <c r="BE40" s="73"/>
      <c r="BF40" s="73"/>
      <c r="BG40" s="73"/>
      <c r="BH40" s="73"/>
      <c r="BI40" s="73"/>
      <c r="BJ40" s="73"/>
    </row>
    <row r="41" spans="1:62" x14ac:dyDescent="0.25">
      <c r="A41" s="74"/>
      <c r="B41" s="74"/>
      <c r="C41" s="74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3"/>
      <c r="BC41" s="73"/>
      <c r="BD41" s="73"/>
      <c r="BE41" s="73"/>
      <c r="BF41" s="73"/>
      <c r="BG41" s="73"/>
      <c r="BH41" s="73"/>
      <c r="BI41" s="73"/>
      <c r="BJ41" s="73"/>
    </row>
    <row r="42" spans="1:62" x14ac:dyDescent="0.25">
      <c r="A42" s="74"/>
      <c r="B42" s="74"/>
      <c r="C42" s="74"/>
      <c r="D42" s="73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3"/>
      <c r="BC42" s="73"/>
      <c r="BD42" s="73"/>
      <c r="BE42" s="73"/>
      <c r="BF42" s="73"/>
      <c r="BG42" s="73"/>
      <c r="BH42" s="73"/>
      <c r="BI42" s="73"/>
      <c r="BJ42" s="73"/>
    </row>
    <row r="43" spans="1:62" x14ac:dyDescent="0.25">
      <c r="A43" s="74"/>
      <c r="B43" s="74"/>
      <c r="C43" s="74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3"/>
      <c r="BC43" s="73"/>
      <c r="BD43" s="73"/>
      <c r="BE43" s="73"/>
      <c r="BF43" s="73"/>
      <c r="BG43" s="73"/>
      <c r="BH43" s="73"/>
      <c r="BI43" s="73"/>
      <c r="BJ43" s="73"/>
    </row>
    <row r="44" spans="1:62" x14ac:dyDescent="0.25">
      <c r="A44" s="74"/>
      <c r="B44" s="74"/>
      <c r="C44" s="74"/>
      <c r="D44" s="73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3"/>
      <c r="BC44" s="73"/>
      <c r="BD44" s="73"/>
      <c r="BE44" s="73"/>
      <c r="BF44" s="73"/>
      <c r="BG44" s="73"/>
      <c r="BH44" s="73"/>
      <c r="BI44" s="73"/>
      <c r="BJ44" s="73"/>
    </row>
    <row r="45" spans="1:62" x14ac:dyDescent="0.25">
      <c r="A45" s="74"/>
      <c r="B45" s="74"/>
      <c r="C45" s="74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3"/>
      <c r="BC45" s="73"/>
      <c r="BD45" s="73"/>
      <c r="BE45" s="73"/>
      <c r="BF45" s="73"/>
      <c r="BG45" s="73"/>
      <c r="BH45" s="73"/>
      <c r="BI45" s="73"/>
      <c r="BJ45" s="73"/>
    </row>
  </sheetData>
  <conditionalFormatting sqref="E1:E1048576 G1:G1048576 I1:I1048576 K1:K1048576 M1:M1048576 O1:O1048576 Q1:Q1048576 S1:S1048576 U1:U1048576 W1:W1048576 Y1:Y1048576 AA1:AA1048576 AC1:AC1048576 AE1:AE1048576 AG1:AG1048576">
    <cfRule type="iconSet" priority="2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I1:AI2 AK1:AK2 AM1:AM2 AO1:AO2 AQ1:AQ2 AS1:AS2 AU1:AU2 AW1:AW2 AY1:AY2 BA1:BA2 AI4:AI1048576 AK4:AK1048576 AM4:AM1048576 AO4:AO1048576 AQ4:AQ1048576 AS4:AS1048576 AU4:AU1048576 AW4:AW1048576 AY4:AY1048576 BA4:BA1048576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I3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K3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M3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Q3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S3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U3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W3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Y3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A3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zoomScaleNormal="100" workbookViewId="0">
      <selection activeCell="K4" sqref="K4"/>
    </sheetView>
  </sheetViews>
  <sheetFormatPr defaultRowHeight="15" x14ac:dyDescent="0.25"/>
  <cols>
    <col min="1" max="3" width="4.85546875" style="2" customWidth="1"/>
    <col min="8" max="8" width="9.42578125" bestFit="1" customWidth="1"/>
    <col min="9" max="9" width="10.42578125" bestFit="1" customWidth="1"/>
    <col min="13" max="26" width="14.42578125" style="2" customWidth="1"/>
    <col min="27" max="27" width="16.140625" style="2" bestFit="1" customWidth="1"/>
    <col min="28" max="28" width="14.42578125" style="2" customWidth="1"/>
    <col min="29" max="29" width="15.85546875" style="2" bestFit="1" customWidth="1"/>
    <col min="30" max="42" width="14.42578125" style="2" customWidth="1"/>
    <col min="43" max="44" width="9.140625" style="2"/>
    <col min="45" max="45" width="15.140625" style="2" customWidth="1"/>
    <col min="46" max="48" width="9.140625" style="2"/>
    <col min="49" max="49" width="9.140625" style="2" customWidth="1"/>
    <col min="50" max="50" width="18.5703125" style="2" bestFit="1" customWidth="1"/>
  </cols>
  <sheetData>
    <row r="1" spans="1:50" ht="15.75" thickBot="1" x14ac:dyDescent="0.3">
      <c r="A1" s="3"/>
      <c r="O1" s="2" t="s">
        <v>58</v>
      </c>
      <c r="Q1" s="3" t="s">
        <v>75</v>
      </c>
      <c r="AW1" s="2" t="s">
        <v>59</v>
      </c>
    </row>
    <row r="2" spans="1:50" ht="15.75" thickBot="1" x14ac:dyDescent="0.3">
      <c r="A2" s="3" t="s">
        <v>11</v>
      </c>
      <c r="G2" s="2" t="s">
        <v>12</v>
      </c>
      <c r="H2" t="s">
        <v>77</v>
      </c>
      <c r="I2" t="s">
        <v>76</v>
      </c>
      <c r="M2" s="2" t="s">
        <v>14</v>
      </c>
      <c r="O2" s="10">
        <f>Sheet1!B4</f>
        <v>4</v>
      </c>
      <c r="AR2" s="2" t="s">
        <v>60</v>
      </c>
      <c r="AU2" s="3" t="s">
        <v>15</v>
      </c>
      <c r="AW2" s="21">
        <f>Sheet1!B3</f>
        <v>0</v>
      </c>
    </row>
    <row r="3" spans="1:50" ht="15.75" thickBot="1" x14ac:dyDescent="0.3">
      <c r="A3" s="3" t="s">
        <v>57</v>
      </c>
      <c r="F3" s="57">
        <v>0</v>
      </c>
      <c r="G3" s="58" t="s">
        <v>78</v>
      </c>
      <c r="H3" s="59">
        <v>0</v>
      </c>
      <c r="I3" s="59">
        <v>0</v>
      </c>
      <c r="J3" s="59">
        <v>0</v>
      </c>
      <c r="K3" s="60" t="s">
        <v>78</v>
      </c>
      <c r="M3" s="8" t="s">
        <v>13</v>
      </c>
      <c r="N3" s="8" t="s">
        <v>35</v>
      </c>
      <c r="O3" s="20" t="s">
        <v>34</v>
      </c>
      <c r="P3" s="8" t="s">
        <v>36</v>
      </c>
      <c r="Q3" s="9" t="s">
        <v>37</v>
      </c>
      <c r="R3" s="8" t="s">
        <v>33</v>
      </c>
      <c r="S3" s="8" t="s">
        <v>38</v>
      </c>
      <c r="T3" s="8" t="s">
        <v>39</v>
      </c>
      <c r="U3" s="8" t="s">
        <v>40</v>
      </c>
      <c r="V3" s="8" t="s">
        <v>41</v>
      </c>
      <c r="W3" s="8" t="s">
        <v>42</v>
      </c>
      <c r="X3" s="8" t="s">
        <v>43</v>
      </c>
      <c r="Y3" s="8" t="s">
        <v>44</v>
      </c>
      <c r="Z3" s="8" t="s">
        <v>45</v>
      </c>
      <c r="AA3" s="8" t="s">
        <v>46</v>
      </c>
      <c r="AB3" s="8" t="s">
        <v>47</v>
      </c>
      <c r="AC3" s="8" t="s">
        <v>48</v>
      </c>
      <c r="AD3" s="8"/>
      <c r="AE3" s="8" t="s">
        <v>49</v>
      </c>
      <c r="AF3" s="8" t="s">
        <v>30</v>
      </c>
      <c r="AG3" s="8" t="s">
        <v>50</v>
      </c>
      <c r="AH3" s="8" t="s">
        <v>51</v>
      </c>
      <c r="AI3" s="8" t="s">
        <v>52</v>
      </c>
      <c r="AJ3" s="8" t="s">
        <v>53</v>
      </c>
      <c r="AK3" s="8"/>
      <c r="AL3" s="8"/>
      <c r="AM3" s="8"/>
      <c r="AN3" s="8"/>
      <c r="AO3" s="8" t="s">
        <v>31</v>
      </c>
      <c r="AP3" s="8" t="s">
        <v>32</v>
      </c>
      <c r="AR3" s="2" t="s">
        <v>61</v>
      </c>
      <c r="AS3" s="2" t="s">
        <v>65</v>
      </c>
      <c r="AU3" s="3" t="s">
        <v>62</v>
      </c>
      <c r="AW3" s="2" t="s">
        <v>63</v>
      </c>
      <c r="AX3" s="2" t="s">
        <v>64</v>
      </c>
    </row>
    <row r="4" spans="1:50" x14ac:dyDescent="0.25">
      <c r="A4" s="11">
        <v>863</v>
      </c>
      <c r="B4" s="12" t="s">
        <v>0</v>
      </c>
      <c r="C4" s="13"/>
      <c r="F4" s="63">
        <v>1</v>
      </c>
      <c r="G4" s="65" t="s">
        <v>16</v>
      </c>
      <c r="H4" s="65">
        <v>1</v>
      </c>
      <c r="I4" s="65">
        <v>863</v>
      </c>
      <c r="J4" s="64">
        <v>1</v>
      </c>
      <c r="K4" s="66" t="s">
        <v>21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1</v>
      </c>
      <c r="AC4" s="7">
        <v>1</v>
      </c>
      <c r="AD4" s="7"/>
      <c r="AE4" s="7">
        <v>1</v>
      </c>
      <c r="AF4" s="7">
        <v>1</v>
      </c>
      <c r="AG4" s="7">
        <v>1</v>
      </c>
      <c r="AH4" s="7">
        <v>1</v>
      </c>
      <c r="AI4" s="7">
        <v>1</v>
      </c>
      <c r="AJ4" s="7">
        <v>1</v>
      </c>
      <c r="AK4" s="7"/>
      <c r="AL4" s="7"/>
      <c r="AM4" s="7"/>
      <c r="AN4" s="7"/>
      <c r="AO4" s="7">
        <v>1</v>
      </c>
      <c r="AP4" s="7">
        <v>1</v>
      </c>
      <c r="AQ4" s="5"/>
      <c r="AR4" s="22">
        <f t="shared" ref="AR4:AR28" ca="1" si="0">OFFSET(L4,0,$O$2)</f>
        <v>1</v>
      </c>
      <c r="AS4" s="23" t="str">
        <f ca="1">VLOOKUP(AR4,$F$3:$G$28,2,1)</f>
        <v>C</v>
      </c>
      <c r="AU4" s="28">
        <f ca="1">AR4</f>
        <v>1</v>
      </c>
      <c r="AV4" s="29">
        <f ca="1">IF(AU4=0,0,IF($AW$2+AU4&gt;25,AU4+$AW$2-12,AU4+$AW$2))</f>
        <v>1</v>
      </c>
      <c r="AW4" s="29">
        <f ca="1">VLOOKUP(AV4,$H$3:$I$28,2,1)</f>
        <v>863</v>
      </c>
      <c r="AX4" s="30" t="str">
        <f ca="1">IF(Sheet1!$B$5="c",VLOOKUP(AV4,$F$3:$G$28,2,1),IF(Sheet1!$B$5="f",VLOOKUP(AV4,$J$3:$K$28,2,1),"x"))</f>
        <v>F</v>
      </c>
    </row>
    <row r="5" spans="1:50" x14ac:dyDescent="0.25">
      <c r="A5" s="14">
        <v>575</v>
      </c>
      <c r="B5" s="15"/>
      <c r="C5" s="16"/>
      <c r="F5" s="67">
        <v>2</v>
      </c>
      <c r="G5" s="62" t="s">
        <v>17</v>
      </c>
      <c r="H5" s="62">
        <v>2</v>
      </c>
      <c r="I5" s="62">
        <v>575</v>
      </c>
      <c r="J5" s="61">
        <v>2</v>
      </c>
      <c r="K5" s="68" t="s">
        <v>22</v>
      </c>
      <c r="M5" s="7">
        <v>3</v>
      </c>
      <c r="N5" s="7">
        <v>3</v>
      </c>
      <c r="O5" s="7">
        <v>3</v>
      </c>
      <c r="P5" s="7">
        <v>3</v>
      </c>
      <c r="Q5" s="7">
        <v>3</v>
      </c>
      <c r="R5" s="7">
        <v>2</v>
      </c>
      <c r="S5" s="7">
        <v>4</v>
      </c>
      <c r="T5" s="7">
        <v>4</v>
      </c>
      <c r="U5" s="7">
        <v>4</v>
      </c>
      <c r="V5" s="7">
        <v>3</v>
      </c>
      <c r="W5" s="7">
        <v>3</v>
      </c>
      <c r="X5" s="7">
        <v>3</v>
      </c>
      <c r="Y5" s="7">
        <v>3</v>
      </c>
      <c r="Z5" s="7">
        <v>3</v>
      </c>
      <c r="AA5" s="7">
        <v>3</v>
      </c>
      <c r="AB5" s="7">
        <v>2</v>
      </c>
      <c r="AC5" s="7">
        <v>3</v>
      </c>
      <c r="AD5" s="7"/>
      <c r="AE5" s="7">
        <v>3</v>
      </c>
      <c r="AF5" s="7">
        <v>2</v>
      </c>
      <c r="AG5" s="7">
        <v>3</v>
      </c>
      <c r="AH5" s="7">
        <v>3</v>
      </c>
      <c r="AI5" s="7">
        <v>3</v>
      </c>
      <c r="AJ5" s="7">
        <v>2</v>
      </c>
      <c r="AK5" s="7"/>
      <c r="AL5" s="7"/>
      <c r="AM5" s="7"/>
      <c r="AN5" s="7"/>
      <c r="AO5" s="7">
        <v>10</v>
      </c>
      <c r="AP5" s="7">
        <v>5</v>
      </c>
      <c r="AQ5" s="5"/>
      <c r="AR5" s="24">
        <f t="shared" ca="1" si="0"/>
        <v>3</v>
      </c>
      <c r="AS5" s="25" t="str">
        <f t="shared" ref="AS5:AS28" ca="1" si="1">VLOOKUP(AR5,$F$3:$G$28,2,1)</f>
        <v>D</v>
      </c>
      <c r="AU5" s="31">
        <f t="shared" ref="AU5:AU28" ca="1" si="2">AR5</f>
        <v>3</v>
      </c>
      <c r="AV5" s="32">
        <f t="shared" ref="AV5:AV28" ca="1" si="3">IF(AU5=0,0,IF($AW$2+AU5&gt;25,AU5+$AW$2-12,AU5+$AW$2))</f>
        <v>3</v>
      </c>
      <c r="AW5" s="32">
        <f t="shared" ref="AW5:AW28" ca="1" si="4">VLOOKUP(AV5,$H$3:$I$28,2,1)</f>
        <v>287</v>
      </c>
      <c r="AX5" s="33" t="str">
        <f ca="1">IF(Sheet1!$B$5="c",VLOOKUP(AV5,$F$3:$G$28,2,1),IF(Sheet1!$B$5="f",VLOOKUP(AV5,$J$3:$K$28,2,1),"x"))</f>
        <v>G</v>
      </c>
    </row>
    <row r="6" spans="1:50" x14ac:dyDescent="0.25">
      <c r="A6" s="14">
        <v>287</v>
      </c>
      <c r="B6" s="15" t="s">
        <v>1</v>
      </c>
      <c r="C6" s="16"/>
      <c r="F6" s="67">
        <v>3</v>
      </c>
      <c r="G6" s="62" t="s">
        <v>18</v>
      </c>
      <c r="H6" s="62">
        <v>3</v>
      </c>
      <c r="I6" s="62">
        <v>287</v>
      </c>
      <c r="J6" s="61">
        <v>3</v>
      </c>
      <c r="K6" s="68" t="s">
        <v>23</v>
      </c>
      <c r="M6" s="7">
        <v>5</v>
      </c>
      <c r="N6" s="7">
        <v>5</v>
      </c>
      <c r="O6" s="7">
        <v>4</v>
      </c>
      <c r="P6" s="7">
        <v>4</v>
      </c>
      <c r="Q6" s="7">
        <v>5</v>
      </c>
      <c r="R6" s="7">
        <v>5</v>
      </c>
      <c r="S6" s="7">
        <v>6</v>
      </c>
      <c r="T6" s="7">
        <v>5</v>
      </c>
      <c r="U6" s="7">
        <v>5</v>
      </c>
      <c r="V6" s="7">
        <v>4</v>
      </c>
      <c r="W6" s="7">
        <v>5</v>
      </c>
      <c r="X6" s="7">
        <v>4</v>
      </c>
      <c r="Y6" s="7">
        <v>5</v>
      </c>
      <c r="Z6" s="7">
        <v>4</v>
      </c>
      <c r="AA6" s="7">
        <v>4</v>
      </c>
      <c r="AB6" s="7">
        <v>4</v>
      </c>
      <c r="AC6" s="7">
        <v>5</v>
      </c>
      <c r="AD6" s="7"/>
      <c r="AE6" s="7">
        <v>4</v>
      </c>
      <c r="AF6" s="7">
        <v>4</v>
      </c>
      <c r="AG6" s="7">
        <v>5</v>
      </c>
      <c r="AH6" s="7">
        <v>5</v>
      </c>
      <c r="AI6" s="7">
        <v>4</v>
      </c>
      <c r="AJ6" s="7">
        <v>4</v>
      </c>
      <c r="AK6" s="7"/>
      <c r="AL6" s="7"/>
      <c r="AM6" s="7"/>
      <c r="AN6" s="7"/>
      <c r="AO6" s="7">
        <v>3</v>
      </c>
      <c r="AP6" s="7">
        <v>3</v>
      </c>
      <c r="AQ6" s="5"/>
      <c r="AR6" s="24">
        <f t="shared" ca="1" si="0"/>
        <v>4</v>
      </c>
      <c r="AS6" s="25" t="str">
        <f t="shared" ca="1" si="1"/>
        <v>D#</v>
      </c>
      <c r="AU6" s="31">
        <f t="shared" ca="1" si="2"/>
        <v>4</v>
      </c>
      <c r="AV6" s="32">
        <f t="shared" ca="1" si="3"/>
        <v>4</v>
      </c>
      <c r="AW6" s="32">
        <f t="shared" ca="1" si="4"/>
        <v>191</v>
      </c>
      <c r="AX6" s="33" t="str">
        <f ca="1">IF(Sheet1!$B$5="c",VLOOKUP(AV6,$F$3:$G$28,2,1),IF(Sheet1!$B$5="f",VLOOKUP(AV6,$J$3:$K$28,2,1),"x"))</f>
        <v>G#</v>
      </c>
    </row>
    <row r="7" spans="1:50" x14ac:dyDescent="0.25">
      <c r="A7" s="14">
        <v>191</v>
      </c>
      <c r="B7" s="15"/>
      <c r="C7" s="16"/>
      <c r="F7" s="67">
        <v>4</v>
      </c>
      <c r="G7" s="62" t="s">
        <v>19</v>
      </c>
      <c r="H7" s="62">
        <v>4</v>
      </c>
      <c r="I7" s="62">
        <v>191</v>
      </c>
      <c r="J7" s="61">
        <v>4</v>
      </c>
      <c r="K7" s="68" t="s">
        <v>24</v>
      </c>
      <c r="M7" s="7">
        <v>6</v>
      </c>
      <c r="N7" s="7">
        <v>6</v>
      </c>
      <c r="O7" s="7">
        <v>6</v>
      </c>
      <c r="P7" s="7">
        <v>6</v>
      </c>
      <c r="Q7" s="7">
        <v>8</v>
      </c>
      <c r="R7" s="7">
        <v>6</v>
      </c>
      <c r="S7" s="7">
        <v>8</v>
      </c>
      <c r="T7" s="7">
        <v>7</v>
      </c>
      <c r="U7" s="7">
        <v>6</v>
      </c>
      <c r="V7" s="7">
        <v>6</v>
      </c>
      <c r="W7" s="7">
        <v>7</v>
      </c>
      <c r="X7" s="7">
        <v>6</v>
      </c>
      <c r="Y7" s="7">
        <v>6</v>
      </c>
      <c r="Z7" s="7">
        <v>6</v>
      </c>
      <c r="AA7" s="7">
        <v>6</v>
      </c>
      <c r="AB7" s="7">
        <v>5</v>
      </c>
      <c r="AC7" s="7">
        <v>6</v>
      </c>
      <c r="AD7" s="7"/>
      <c r="AE7" s="7">
        <v>6</v>
      </c>
      <c r="AF7" s="7">
        <v>6</v>
      </c>
      <c r="AG7" s="7">
        <v>7</v>
      </c>
      <c r="AH7" s="7">
        <v>6</v>
      </c>
      <c r="AI7" s="7">
        <v>6</v>
      </c>
      <c r="AJ7" s="7">
        <v>6</v>
      </c>
      <c r="AK7" s="7"/>
      <c r="AL7" s="7"/>
      <c r="AM7" s="7"/>
      <c r="AN7" s="7"/>
      <c r="AO7" s="7">
        <v>12</v>
      </c>
      <c r="AP7" s="7">
        <v>6</v>
      </c>
      <c r="AQ7" s="5"/>
      <c r="AR7" s="24">
        <f t="shared" ca="1" si="0"/>
        <v>6</v>
      </c>
      <c r="AS7" s="25" t="str">
        <f t="shared" ca="1" si="1"/>
        <v>F</v>
      </c>
      <c r="AU7" s="31">
        <f t="shared" ca="1" si="2"/>
        <v>6</v>
      </c>
      <c r="AV7" s="32">
        <f t="shared" ca="1" si="3"/>
        <v>6</v>
      </c>
      <c r="AW7" s="32">
        <f t="shared" ca="1" si="4"/>
        <v>815</v>
      </c>
      <c r="AX7" s="33" t="str">
        <f ca="1">IF(Sheet1!$B$5="c",VLOOKUP(AV7,$F$3:$G$28,2,1),IF(Sheet1!$B$5="f",VLOOKUP(AV7,$J$3:$K$28,2,1),"x"))</f>
        <v>Bb</v>
      </c>
    </row>
    <row r="8" spans="1:50" x14ac:dyDescent="0.25">
      <c r="A8" s="14">
        <v>95</v>
      </c>
      <c r="B8" s="15" t="s">
        <v>2</v>
      </c>
      <c r="C8" s="16"/>
      <c r="F8" s="67">
        <v>5</v>
      </c>
      <c r="G8" s="62" t="s">
        <v>20</v>
      </c>
      <c r="H8" s="62">
        <v>5</v>
      </c>
      <c r="I8" s="62">
        <v>95</v>
      </c>
      <c r="J8" s="61">
        <v>5</v>
      </c>
      <c r="K8" s="68" t="s">
        <v>25</v>
      </c>
      <c r="M8" s="7">
        <v>8</v>
      </c>
      <c r="N8" s="7">
        <v>8</v>
      </c>
      <c r="O8" s="7">
        <v>8</v>
      </c>
      <c r="P8" s="7">
        <v>8</v>
      </c>
      <c r="Q8" s="7">
        <v>10</v>
      </c>
      <c r="R8" s="7">
        <v>8</v>
      </c>
      <c r="S8" s="7">
        <v>11</v>
      </c>
      <c r="T8" s="7">
        <v>8</v>
      </c>
      <c r="U8" s="7">
        <v>7</v>
      </c>
      <c r="V8" s="7">
        <v>8</v>
      </c>
      <c r="W8" s="7">
        <v>9</v>
      </c>
      <c r="X8" s="7">
        <v>7</v>
      </c>
      <c r="Y8" s="7">
        <v>8</v>
      </c>
      <c r="Z8" s="7">
        <v>8</v>
      </c>
      <c r="AA8" s="7">
        <v>8</v>
      </c>
      <c r="AB8" s="7">
        <v>6</v>
      </c>
      <c r="AC8" s="7">
        <v>8</v>
      </c>
      <c r="AD8" s="7"/>
      <c r="AE8" s="7">
        <v>8</v>
      </c>
      <c r="AF8" s="7">
        <v>8</v>
      </c>
      <c r="AG8" s="7">
        <v>8</v>
      </c>
      <c r="AH8" s="7">
        <v>8</v>
      </c>
      <c r="AI8" s="7">
        <v>8</v>
      </c>
      <c r="AJ8" s="7">
        <v>7</v>
      </c>
      <c r="AK8" s="7"/>
      <c r="AL8" s="7"/>
      <c r="AM8" s="7"/>
      <c r="AN8" s="7"/>
      <c r="AO8" s="7">
        <v>5</v>
      </c>
      <c r="AP8" s="7">
        <v>5</v>
      </c>
      <c r="AQ8" s="5"/>
      <c r="AR8" s="24">
        <f t="shared" ca="1" si="0"/>
        <v>8</v>
      </c>
      <c r="AS8" s="25" t="str">
        <f t="shared" ca="1" si="1"/>
        <v>G</v>
      </c>
      <c r="AU8" s="31">
        <f t="shared" ca="1" si="2"/>
        <v>8</v>
      </c>
      <c r="AV8" s="32">
        <f t="shared" ca="1" si="3"/>
        <v>8</v>
      </c>
      <c r="AW8" s="32">
        <f t="shared" ca="1" si="4"/>
        <v>23</v>
      </c>
      <c r="AX8" s="33" t="str">
        <f ca="1">IF(Sheet1!$B$5="c",VLOOKUP(AV8,$F$3:$G$28,2,1),IF(Sheet1!$B$5="f",VLOOKUP(AV8,$J$3:$K$28,2,1),"x"))</f>
        <v>C</v>
      </c>
    </row>
    <row r="9" spans="1:50" x14ac:dyDescent="0.25">
      <c r="A9" s="14">
        <v>815</v>
      </c>
      <c r="B9" s="15" t="s">
        <v>3</v>
      </c>
      <c r="C9" s="16"/>
      <c r="F9" s="67">
        <v>6</v>
      </c>
      <c r="G9" s="62" t="s">
        <v>21</v>
      </c>
      <c r="H9" s="62">
        <v>6</v>
      </c>
      <c r="I9" s="62">
        <v>815</v>
      </c>
      <c r="J9" s="61">
        <v>6</v>
      </c>
      <c r="K9" s="68" t="s">
        <v>26</v>
      </c>
      <c r="M9" s="7">
        <v>10</v>
      </c>
      <c r="N9" s="7">
        <v>9</v>
      </c>
      <c r="O9" s="7">
        <v>9</v>
      </c>
      <c r="P9" s="7">
        <v>10</v>
      </c>
      <c r="Q9" s="7">
        <v>13</v>
      </c>
      <c r="R9" s="7">
        <v>9</v>
      </c>
      <c r="S9" s="7">
        <v>13</v>
      </c>
      <c r="T9" s="7">
        <v>10</v>
      </c>
      <c r="U9" s="7">
        <v>8</v>
      </c>
      <c r="V9" s="7">
        <v>10</v>
      </c>
      <c r="W9" s="7">
        <v>11</v>
      </c>
      <c r="X9" s="7">
        <v>9</v>
      </c>
      <c r="Y9" s="7">
        <v>9</v>
      </c>
      <c r="Z9" s="7">
        <v>9</v>
      </c>
      <c r="AA9" s="7">
        <v>9</v>
      </c>
      <c r="AB9" s="7">
        <v>8</v>
      </c>
      <c r="AC9" s="7">
        <v>10</v>
      </c>
      <c r="AD9" s="7"/>
      <c r="AE9" s="7">
        <v>10</v>
      </c>
      <c r="AF9" s="7">
        <v>9</v>
      </c>
      <c r="AG9" s="7">
        <v>10</v>
      </c>
      <c r="AH9" s="7">
        <v>10</v>
      </c>
      <c r="AI9" s="7">
        <v>9</v>
      </c>
      <c r="AJ9" s="7">
        <v>9</v>
      </c>
      <c r="AK9" s="7"/>
      <c r="AL9" s="7"/>
      <c r="AM9" s="7"/>
      <c r="AN9" s="7"/>
      <c r="AO9" s="7">
        <v>13</v>
      </c>
      <c r="AP9" s="7">
        <v>8</v>
      </c>
      <c r="AQ9" s="5"/>
      <c r="AR9" s="24">
        <f t="shared" ca="1" si="0"/>
        <v>10</v>
      </c>
      <c r="AS9" s="25" t="str">
        <f t="shared" ca="1" si="1"/>
        <v>A</v>
      </c>
      <c r="AU9" s="31">
        <f t="shared" ca="1" si="2"/>
        <v>10</v>
      </c>
      <c r="AV9" s="32">
        <f t="shared" ca="1" si="3"/>
        <v>10</v>
      </c>
      <c r="AW9" s="32">
        <f t="shared" ca="1" si="4"/>
        <v>11</v>
      </c>
      <c r="AX9" s="33" t="str">
        <f ca="1">IF(Sheet1!$B$5="c",VLOOKUP(AV9,$F$3:$G$28,2,1),IF(Sheet1!$B$5="f",VLOOKUP(AV9,$J$3:$K$28,2,1),"x"))</f>
        <v>D</v>
      </c>
    </row>
    <row r="10" spans="1:50" x14ac:dyDescent="0.25">
      <c r="A10" s="14">
        <v>263</v>
      </c>
      <c r="B10" s="15"/>
      <c r="C10" s="16"/>
      <c r="F10" s="67">
        <v>7</v>
      </c>
      <c r="G10" s="62" t="s">
        <v>22</v>
      </c>
      <c r="H10" s="62">
        <v>7</v>
      </c>
      <c r="I10" s="62">
        <v>263</v>
      </c>
      <c r="J10" s="61">
        <v>7</v>
      </c>
      <c r="K10" s="68" t="s">
        <v>27</v>
      </c>
      <c r="M10" s="7">
        <v>12</v>
      </c>
      <c r="N10" s="7">
        <v>12</v>
      </c>
      <c r="O10" s="7">
        <v>12</v>
      </c>
      <c r="P10" s="7">
        <v>12</v>
      </c>
      <c r="Q10" s="7"/>
      <c r="R10" s="7">
        <v>12</v>
      </c>
      <c r="S10" s="7"/>
      <c r="T10" s="7">
        <v>11</v>
      </c>
      <c r="U10" s="7">
        <v>11</v>
      </c>
      <c r="V10" s="7">
        <v>11</v>
      </c>
      <c r="W10" s="7">
        <v>13</v>
      </c>
      <c r="X10" s="7">
        <v>10</v>
      </c>
      <c r="Y10" s="7">
        <v>10</v>
      </c>
      <c r="Z10" s="7">
        <v>11</v>
      </c>
      <c r="AA10" s="7">
        <v>11</v>
      </c>
      <c r="AB10" s="7">
        <v>9</v>
      </c>
      <c r="AC10" s="7">
        <v>11</v>
      </c>
      <c r="AD10" s="7"/>
      <c r="AE10" s="7">
        <v>11</v>
      </c>
      <c r="AF10" s="7">
        <v>11</v>
      </c>
      <c r="AG10" s="7">
        <v>12</v>
      </c>
      <c r="AH10" s="7">
        <v>11</v>
      </c>
      <c r="AI10" s="7">
        <v>11</v>
      </c>
      <c r="AJ10" s="7">
        <v>11</v>
      </c>
      <c r="AK10" s="7"/>
      <c r="AL10" s="7"/>
      <c r="AM10" s="7"/>
      <c r="AN10" s="7"/>
      <c r="AO10" s="7">
        <v>6</v>
      </c>
      <c r="AP10" s="7">
        <v>6</v>
      </c>
      <c r="AQ10" s="5"/>
      <c r="AR10" s="24">
        <f t="shared" ca="1" si="0"/>
        <v>12</v>
      </c>
      <c r="AS10" s="25" t="str">
        <f t="shared" ca="1" si="1"/>
        <v>H</v>
      </c>
      <c r="AU10" s="31">
        <f t="shared" ca="1" si="2"/>
        <v>12</v>
      </c>
      <c r="AV10" s="32">
        <f t="shared" ca="1" si="3"/>
        <v>12</v>
      </c>
      <c r="AW10" s="32">
        <f t="shared" ca="1" si="4"/>
        <v>5</v>
      </c>
      <c r="AX10" s="33" t="str">
        <f ca="1">IF(Sheet1!$B$5="c",VLOOKUP(AV10,$F$3:$G$28,2,1),IF(Sheet1!$B$5="f",VLOOKUP(AV10,$J$3:$K$28,2,1),"x"))</f>
        <v>E</v>
      </c>
    </row>
    <row r="11" spans="1:50" x14ac:dyDescent="0.25">
      <c r="A11" s="14">
        <v>23</v>
      </c>
      <c r="B11" s="15" t="s">
        <v>4</v>
      </c>
      <c r="C11" s="16"/>
      <c r="F11" s="67">
        <v>8</v>
      </c>
      <c r="G11" s="62" t="s">
        <v>23</v>
      </c>
      <c r="H11" s="62">
        <v>8</v>
      </c>
      <c r="I11" s="62">
        <v>23</v>
      </c>
      <c r="J11" s="61">
        <v>8</v>
      </c>
      <c r="K11" s="68" t="s">
        <v>16</v>
      </c>
      <c r="M11" s="7">
        <v>13</v>
      </c>
      <c r="N11" s="7">
        <v>13</v>
      </c>
      <c r="O11" s="7">
        <v>13</v>
      </c>
      <c r="P11" s="7">
        <v>13</v>
      </c>
      <c r="Q11" s="7"/>
      <c r="R11" s="7">
        <v>13</v>
      </c>
      <c r="S11" s="7"/>
      <c r="T11" s="7">
        <v>13</v>
      </c>
      <c r="U11" s="7">
        <v>13</v>
      </c>
      <c r="V11" s="7">
        <v>13</v>
      </c>
      <c r="W11" s="7"/>
      <c r="X11" s="7">
        <v>12</v>
      </c>
      <c r="Y11" s="7">
        <v>12</v>
      </c>
      <c r="Z11" s="7">
        <v>13</v>
      </c>
      <c r="AA11" s="7">
        <v>12</v>
      </c>
      <c r="AB11" s="7">
        <v>11</v>
      </c>
      <c r="AC11" s="7">
        <v>12</v>
      </c>
      <c r="AD11" s="7"/>
      <c r="AE11" s="7">
        <v>13</v>
      </c>
      <c r="AF11" s="7">
        <v>13</v>
      </c>
      <c r="AG11" s="7">
        <v>13</v>
      </c>
      <c r="AH11" s="7">
        <v>13</v>
      </c>
      <c r="AI11" s="7">
        <v>13</v>
      </c>
      <c r="AJ11" s="7">
        <v>13</v>
      </c>
      <c r="AK11" s="7"/>
      <c r="AL11" s="7"/>
      <c r="AM11" s="7"/>
      <c r="AN11" s="7"/>
      <c r="AO11" s="7">
        <v>15</v>
      </c>
      <c r="AP11" s="7">
        <v>10</v>
      </c>
      <c r="AQ11" s="5"/>
      <c r="AR11" s="24">
        <f t="shared" ca="1" si="0"/>
        <v>13</v>
      </c>
      <c r="AS11" s="25" t="str">
        <f t="shared" ca="1" si="1"/>
        <v>c</v>
      </c>
      <c r="AU11" s="31">
        <f t="shared" ca="1" si="2"/>
        <v>13</v>
      </c>
      <c r="AV11" s="32">
        <f t="shared" ca="1" si="3"/>
        <v>13</v>
      </c>
      <c r="AW11" s="32">
        <f t="shared" ca="1" si="4"/>
        <v>8</v>
      </c>
      <c r="AX11" s="33" t="str">
        <f ca="1">IF(Sheet1!$B$5="c",VLOOKUP(AV11,$F$3:$G$28,2,1),IF(Sheet1!$B$5="f",VLOOKUP(AV11,$J$3:$K$28,2,1),"x"))</f>
        <v>f</v>
      </c>
    </row>
    <row r="12" spans="1:50" x14ac:dyDescent="0.25">
      <c r="A12" s="14">
        <v>179</v>
      </c>
      <c r="B12" s="15"/>
      <c r="C12" s="16"/>
      <c r="F12" s="67">
        <v>9</v>
      </c>
      <c r="G12" s="62" t="s">
        <v>24</v>
      </c>
      <c r="H12" s="62">
        <v>9</v>
      </c>
      <c r="I12" s="62">
        <v>179</v>
      </c>
      <c r="J12" s="61">
        <v>9</v>
      </c>
      <c r="K12" s="68" t="s">
        <v>17</v>
      </c>
      <c r="M12" s="7"/>
      <c r="N12" s="7"/>
      <c r="O12" s="7"/>
      <c r="P12" s="7">
        <v>13</v>
      </c>
      <c r="Q12" s="7"/>
      <c r="R12" s="7"/>
      <c r="S12" s="7"/>
      <c r="T12" s="7"/>
      <c r="U12" s="7"/>
      <c r="V12" s="7"/>
      <c r="W12" s="7"/>
      <c r="X12" s="7">
        <v>13</v>
      </c>
      <c r="Y12" s="7">
        <v>13</v>
      </c>
      <c r="Z12" s="7"/>
      <c r="AA12" s="7">
        <v>13</v>
      </c>
      <c r="AB12" s="7">
        <v>12</v>
      </c>
      <c r="AC12" s="7">
        <v>13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>
        <v>13</v>
      </c>
      <c r="AP12" s="7">
        <v>8</v>
      </c>
      <c r="AQ12" s="5"/>
      <c r="AR12" s="24">
        <f t="shared" ca="1" si="0"/>
        <v>13</v>
      </c>
      <c r="AS12" s="25" t="str">
        <f t="shared" ca="1" si="1"/>
        <v>c</v>
      </c>
      <c r="AU12" s="31">
        <f t="shared" ca="1" si="2"/>
        <v>13</v>
      </c>
      <c r="AV12" s="32">
        <f t="shared" ca="1" si="3"/>
        <v>13</v>
      </c>
      <c r="AW12" s="32">
        <f t="shared" ca="1" si="4"/>
        <v>8</v>
      </c>
      <c r="AX12" s="33" t="str">
        <f ca="1">IF(Sheet1!$B$5="c",VLOOKUP(AV12,$F$3:$G$28,2,1),IF(Sheet1!$B$5="f",VLOOKUP(AV12,$J$3:$K$28,2,1),"x"))</f>
        <v>f</v>
      </c>
    </row>
    <row r="13" spans="1:50" x14ac:dyDescent="0.25">
      <c r="A13" s="14">
        <v>11</v>
      </c>
      <c r="B13" s="15" t="s">
        <v>5</v>
      </c>
      <c r="C13" s="16"/>
      <c r="F13" s="67">
        <v>10</v>
      </c>
      <c r="G13" s="62" t="s">
        <v>25</v>
      </c>
      <c r="H13" s="62">
        <v>10</v>
      </c>
      <c r="I13" s="62">
        <v>11</v>
      </c>
      <c r="J13" s="61">
        <v>10</v>
      </c>
      <c r="K13" s="68" t="s">
        <v>18</v>
      </c>
      <c r="M13" s="7"/>
      <c r="N13" s="7"/>
      <c r="O13" s="7"/>
      <c r="P13" s="7">
        <v>11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>
        <v>13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v>12</v>
      </c>
      <c r="AQ13" s="5"/>
      <c r="AR13" s="24">
        <f t="shared" ca="1" si="0"/>
        <v>11</v>
      </c>
      <c r="AS13" s="25" t="str">
        <f t="shared" ca="1" si="1"/>
        <v>Bb</v>
      </c>
      <c r="AU13" s="31">
        <f t="shared" ca="1" si="2"/>
        <v>11</v>
      </c>
      <c r="AV13" s="32">
        <f t="shared" ca="1" si="3"/>
        <v>11</v>
      </c>
      <c r="AW13" s="32">
        <f t="shared" ca="1" si="4"/>
        <v>41</v>
      </c>
      <c r="AX13" s="33" t="str">
        <f ca="1">IF(Sheet1!$B$5="c",VLOOKUP(AV13,$F$3:$G$28,2,1),IF(Sheet1!$B$5="f",VLOOKUP(AV13,$J$3:$K$28,2,1),"x"))</f>
        <v>D#</v>
      </c>
    </row>
    <row r="14" spans="1:50" x14ac:dyDescent="0.25">
      <c r="A14" s="14">
        <v>41</v>
      </c>
      <c r="B14" s="15"/>
      <c r="C14" s="16">
        <v>44</v>
      </c>
      <c r="F14" s="67">
        <v>11</v>
      </c>
      <c r="G14" s="62" t="s">
        <v>26</v>
      </c>
      <c r="H14" s="62">
        <v>11</v>
      </c>
      <c r="I14" s="62">
        <v>41</v>
      </c>
      <c r="J14" s="61">
        <v>11</v>
      </c>
      <c r="K14" s="68" t="s">
        <v>19</v>
      </c>
      <c r="M14" s="7"/>
      <c r="N14" s="7"/>
      <c r="O14" s="7"/>
      <c r="P14" s="7">
        <v>9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>
        <v>10</v>
      </c>
      <c r="AQ14" s="5"/>
      <c r="AR14" s="24">
        <f t="shared" ca="1" si="0"/>
        <v>9</v>
      </c>
      <c r="AS14" s="25" t="str">
        <f t="shared" ca="1" si="1"/>
        <v>G#</v>
      </c>
      <c r="AU14" s="31">
        <f t="shared" ca="1" si="2"/>
        <v>9</v>
      </c>
      <c r="AV14" s="32">
        <f t="shared" ca="1" si="3"/>
        <v>9</v>
      </c>
      <c r="AW14" s="32">
        <f t="shared" ca="1" si="4"/>
        <v>179</v>
      </c>
      <c r="AX14" s="33" t="str">
        <f ca="1">IF(Sheet1!$B$5="c",VLOOKUP(AV14,$F$3:$G$28,2,1),IF(Sheet1!$B$5="f",VLOOKUP(AV14,$J$3:$K$28,2,1),"x"))</f>
        <v>C#</v>
      </c>
    </row>
    <row r="15" spans="1:50" x14ac:dyDescent="0.25">
      <c r="A15" s="14">
        <v>5</v>
      </c>
      <c r="B15" s="15" t="s">
        <v>6</v>
      </c>
      <c r="C15" s="16">
        <v>20</v>
      </c>
      <c r="F15" s="67">
        <v>12</v>
      </c>
      <c r="G15" s="62" t="s">
        <v>27</v>
      </c>
      <c r="H15" s="62">
        <v>12</v>
      </c>
      <c r="I15" s="62">
        <v>5</v>
      </c>
      <c r="J15" s="61">
        <v>12</v>
      </c>
      <c r="K15" s="68" t="s">
        <v>20</v>
      </c>
      <c r="M15" s="7"/>
      <c r="N15" s="7"/>
      <c r="O15" s="7"/>
      <c r="P15" s="7">
        <v>8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>
        <v>13</v>
      </c>
      <c r="AQ15" s="5"/>
      <c r="AR15" s="24">
        <f t="shared" ca="1" si="0"/>
        <v>8</v>
      </c>
      <c r="AS15" s="25" t="str">
        <f t="shared" ca="1" si="1"/>
        <v>G</v>
      </c>
      <c r="AU15" s="31">
        <f t="shared" ca="1" si="2"/>
        <v>8</v>
      </c>
      <c r="AV15" s="32">
        <f t="shared" ca="1" si="3"/>
        <v>8</v>
      </c>
      <c r="AW15" s="32">
        <f t="shared" ca="1" si="4"/>
        <v>23</v>
      </c>
      <c r="AX15" s="33" t="str">
        <f ca="1">IF(Sheet1!$B$5="c",VLOOKUP(AV15,$F$3:$G$28,2,1),IF(Sheet1!$B$5="f",VLOOKUP(AV15,$J$3:$K$28,2,1),"x"))</f>
        <v>C</v>
      </c>
    </row>
    <row r="16" spans="1:50" x14ac:dyDescent="0.25">
      <c r="A16" s="14">
        <v>8</v>
      </c>
      <c r="B16" s="15" t="s">
        <v>0</v>
      </c>
      <c r="C16" s="16"/>
      <c r="F16" s="67">
        <v>13</v>
      </c>
      <c r="G16" s="62" t="s">
        <v>0</v>
      </c>
      <c r="H16" s="62">
        <v>13</v>
      </c>
      <c r="I16" s="62">
        <v>8</v>
      </c>
      <c r="J16" s="61">
        <v>13</v>
      </c>
      <c r="K16" s="68" t="s">
        <v>3</v>
      </c>
      <c r="M16" s="7"/>
      <c r="N16" s="7"/>
      <c r="O16" s="7"/>
      <c r="P16" s="7">
        <v>6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>
        <v>12</v>
      </c>
      <c r="AQ16" s="5"/>
      <c r="AR16" s="24">
        <f t="shared" ca="1" si="0"/>
        <v>6</v>
      </c>
      <c r="AS16" s="25" t="str">
        <f t="shared" ca="1" si="1"/>
        <v>F</v>
      </c>
      <c r="AU16" s="31">
        <f t="shared" ca="1" si="2"/>
        <v>6</v>
      </c>
      <c r="AV16" s="32">
        <f t="shared" ca="1" si="3"/>
        <v>6</v>
      </c>
      <c r="AW16" s="32">
        <f t="shared" ca="1" si="4"/>
        <v>815</v>
      </c>
      <c r="AX16" s="33" t="str">
        <f ca="1">IF(Sheet1!$B$5="c",VLOOKUP(AV16,$F$3:$G$28,2,1),IF(Sheet1!$B$5="f",VLOOKUP(AV16,$J$3:$K$28,2,1),"x"))</f>
        <v>Bb</v>
      </c>
    </row>
    <row r="17" spans="1:50" x14ac:dyDescent="0.25">
      <c r="A17" s="14">
        <v>9</v>
      </c>
      <c r="B17" s="15"/>
      <c r="C17" s="16">
        <v>2</v>
      </c>
      <c r="F17" s="67">
        <v>14</v>
      </c>
      <c r="G17" s="62" t="s">
        <v>7</v>
      </c>
      <c r="H17" s="62">
        <v>14</v>
      </c>
      <c r="I17" s="62">
        <v>9</v>
      </c>
      <c r="J17" s="61">
        <v>14</v>
      </c>
      <c r="K17" s="68" t="s">
        <v>9</v>
      </c>
      <c r="M17" s="7"/>
      <c r="N17" s="7"/>
      <c r="O17" s="7"/>
      <c r="P17" s="7">
        <v>4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>
        <v>15</v>
      </c>
      <c r="AQ17" s="5"/>
      <c r="AR17" s="24">
        <f t="shared" ca="1" si="0"/>
        <v>4</v>
      </c>
      <c r="AS17" s="25" t="str">
        <f t="shared" ca="1" si="1"/>
        <v>D#</v>
      </c>
      <c r="AU17" s="31">
        <f t="shared" ca="1" si="2"/>
        <v>4</v>
      </c>
      <c r="AV17" s="32">
        <f t="shared" ca="1" si="3"/>
        <v>4</v>
      </c>
      <c r="AW17" s="32">
        <f t="shared" ca="1" si="4"/>
        <v>191</v>
      </c>
      <c r="AX17" s="33" t="str">
        <f ca="1">IF(Sheet1!$B$5="c",VLOOKUP(AV17,$F$3:$G$28,2,1),IF(Sheet1!$B$5="f",VLOOKUP(AV17,$J$3:$K$28,2,1),"x"))</f>
        <v>G#</v>
      </c>
    </row>
    <row r="18" spans="1:50" x14ac:dyDescent="0.25">
      <c r="A18" s="14">
        <v>6</v>
      </c>
      <c r="B18" s="15" t="s">
        <v>1</v>
      </c>
      <c r="C18" s="16"/>
      <c r="F18" s="67">
        <v>15</v>
      </c>
      <c r="G18" s="62" t="s">
        <v>1</v>
      </c>
      <c r="H18" s="62">
        <v>15</v>
      </c>
      <c r="I18" s="62">
        <v>6</v>
      </c>
      <c r="J18" s="61">
        <v>15</v>
      </c>
      <c r="K18" s="68" t="s">
        <v>4</v>
      </c>
      <c r="M18" s="7"/>
      <c r="N18" s="7"/>
      <c r="O18" s="7"/>
      <c r="P18" s="7">
        <v>3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>
        <v>13</v>
      </c>
      <c r="AQ18" s="5"/>
      <c r="AR18" s="24">
        <f t="shared" ca="1" si="0"/>
        <v>3</v>
      </c>
      <c r="AS18" s="25" t="str">
        <f t="shared" ca="1" si="1"/>
        <v>D</v>
      </c>
      <c r="AU18" s="31">
        <f t="shared" ca="1" si="2"/>
        <v>3</v>
      </c>
      <c r="AV18" s="32">
        <f t="shared" ca="1" si="3"/>
        <v>3</v>
      </c>
      <c r="AW18" s="32">
        <f t="shared" ca="1" si="4"/>
        <v>287</v>
      </c>
      <c r="AX18" s="33" t="str">
        <f ca="1">IF(Sheet1!$B$5="c",VLOOKUP(AV18,$F$3:$G$28,2,1),IF(Sheet1!$B$5="f",VLOOKUP(AV18,$J$3:$K$28,2,1),"x"))</f>
        <v>G</v>
      </c>
    </row>
    <row r="19" spans="1:50" x14ac:dyDescent="0.25">
      <c r="A19" s="14">
        <v>282</v>
      </c>
      <c r="B19" s="15"/>
      <c r="C19" s="16"/>
      <c r="F19" s="67">
        <v>16</v>
      </c>
      <c r="G19" s="62" t="s">
        <v>8</v>
      </c>
      <c r="H19" s="62">
        <v>16</v>
      </c>
      <c r="I19" s="62">
        <v>282</v>
      </c>
      <c r="J19" s="61">
        <v>16</v>
      </c>
      <c r="K19" s="68" t="s">
        <v>10</v>
      </c>
      <c r="M19" s="7"/>
      <c r="N19" s="7"/>
      <c r="O19" s="7"/>
      <c r="P19" s="7">
        <v>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5"/>
      <c r="AR19" s="24">
        <f t="shared" ca="1" si="0"/>
        <v>1</v>
      </c>
      <c r="AS19" s="25" t="str">
        <f t="shared" ca="1" si="1"/>
        <v>C</v>
      </c>
      <c r="AU19" s="31">
        <f t="shared" ca="1" si="2"/>
        <v>1</v>
      </c>
      <c r="AV19" s="32">
        <f t="shared" ca="1" si="3"/>
        <v>1</v>
      </c>
      <c r="AW19" s="32">
        <f t="shared" ca="1" si="4"/>
        <v>863</v>
      </c>
      <c r="AX19" s="33" t="str">
        <f ca="1">IF(Sheet1!$B$5="c",VLOOKUP(AV19,$F$3:$G$28,2,1),IF(Sheet1!$B$5="f",VLOOKUP(AV19,$J$3:$K$28,2,1),"x"))</f>
        <v>F</v>
      </c>
    </row>
    <row r="20" spans="1:50" x14ac:dyDescent="0.25">
      <c r="A20" s="14">
        <v>94</v>
      </c>
      <c r="B20" s="15" t="s">
        <v>2</v>
      </c>
      <c r="C20" s="16"/>
      <c r="F20" s="67">
        <v>17</v>
      </c>
      <c r="G20" s="62" t="s">
        <v>2</v>
      </c>
      <c r="H20" s="62">
        <v>17</v>
      </c>
      <c r="I20" s="62">
        <v>94</v>
      </c>
      <c r="J20" s="61">
        <v>17</v>
      </c>
      <c r="K20" s="68" t="s">
        <v>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5"/>
      <c r="AR20" s="24">
        <f t="shared" ca="1" si="0"/>
        <v>0</v>
      </c>
      <c r="AS20" s="25" t="str">
        <f t="shared" ca="1" si="1"/>
        <v>-</v>
      </c>
      <c r="AU20" s="31">
        <f t="shared" ca="1" si="2"/>
        <v>0</v>
      </c>
      <c r="AV20" s="32">
        <f t="shared" ca="1" si="3"/>
        <v>0</v>
      </c>
      <c r="AW20" s="32">
        <f t="shared" ca="1" si="4"/>
        <v>0</v>
      </c>
      <c r="AX20" s="33" t="str">
        <f ca="1">IF(Sheet1!$B$5="c",VLOOKUP(AV20,$F$3:$G$28,2,1),IF(Sheet1!$B$5="f",VLOOKUP(AV20,$J$3:$K$28,2,1),"x"))</f>
        <v>-</v>
      </c>
    </row>
    <row r="21" spans="1:50" x14ac:dyDescent="0.25">
      <c r="A21" s="14">
        <v>238</v>
      </c>
      <c r="B21" s="15" t="s">
        <v>3</v>
      </c>
      <c r="C21" s="16"/>
      <c r="F21" s="67">
        <v>18</v>
      </c>
      <c r="G21" s="62" t="s">
        <v>3</v>
      </c>
      <c r="H21" s="62">
        <v>18</v>
      </c>
      <c r="I21" s="62">
        <v>238</v>
      </c>
      <c r="J21" s="61">
        <v>18</v>
      </c>
      <c r="K21" s="68" t="s">
        <v>29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5"/>
      <c r="AR21" s="24">
        <f t="shared" ca="1" si="0"/>
        <v>0</v>
      </c>
      <c r="AS21" s="25" t="str">
        <f t="shared" ca="1" si="1"/>
        <v>-</v>
      </c>
      <c r="AU21" s="31">
        <f t="shared" ca="1" si="2"/>
        <v>0</v>
      </c>
      <c r="AV21" s="32">
        <f t="shared" ca="1" si="3"/>
        <v>0</v>
      </c>
      <c r="AW21" s="32">
        <f t="shared" ca="1" si="4"/>
        <v>0</v>
      </c>
      <c r="AX21" s="33" t="str">
        <f ca="1">IF(Sheet1!$B$5="c",VLOOKUP(AV21,$F$3:$G$28,2,1),IF(Sheet1!$B$5="f",VLOOKUP(AV21,$J$3:$K$28,2,1),"x"))</f>
        <v>-</v>
      </c>
    </row>
    <row r="22" spans="1:50" x14ac:dyDescent="0.25">
      <c r="A22" s="14">
        <v>70</v>
      </c>
      <c r="B22" s="15"/>
      <c r="C22" s="16"/>
      <c r="F22" s="67">
        <v>19</v>
      </c>
      <c r="G22" s="62" t="s">
        <v>9</v>
      </c>
      <c r="H22" s="62">
        <v>19</v>
      </c>
      <c r="I22" s="62">
        <v>70</v>
      </c>
      <c r="J22" s="61">
        <v>19</v>
      </c>
      <c r="K22" s="68" t="s">
        <v>6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5"/>
      <c r="AR22" s="24">
        <f t="shared" ca="1" si="0"/>
        <v>0</v>
      </c>
      <c r="AS22" s="25" t="str">
        <f t="shared" ca="1" si="1"/>
        <v>-</v>
      </c>
      <c r="AU22" s="31">
        <f t="shared" ca="1" si="2"/>
        <v>0</v>
      </c>
      <c r="AV22" s="32">
        <f t="shared" ca="1" si="3"/>
        <v>0</v>
      </c>
      <c r="AW22" s="32">
        <f t="shared" ca="1" si="4"/>
        <v>0</v>
      </c>
      <c r="AX22" s="33" t="str">
        <f ca="1">IF(Sheet1!$B$5="c",VLOOKUP(AV22,$F$3:$G$28,2,1),IF(Sheet1!$B$5="f",VLOOKUP(AV22,$J$3:$K$28,2,1),"x"))</f>
        <v>-</v>
      </c>
    </row>
    <row r="23" spans="1:50" x14ac:dyDescent="0.25">
      <c r="A23" s="14">
        <v>22</v>
      </c>
      <c r="B23" s="15" t="s">
        <v>4</v>
      </c>
      <c r="C23" s="16"/>
      <c r="F23" s="67">
        <v>20</v>
      </c>
      <c r="G23" s="62" t="s">
        <v>4</v>
      </c>
      <c r="H23" s="62">
        <v>20</v>
      </c>
      <c r="I23" s="62">
        <v>22</v>
      </c>
      <c r="J23" s="61">
        <v>20</v>
      </c>
      <c r="K23" s="68" t="s">
        <v>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5"/>
      <c r="AR23" s="24">
        <f t="shared" ca="1" si="0"/>
        <v>0</v>
      </c>
      <c r="AS23" s="25" t="str">
        <f t="shared" ca="1" si="1"/>
        <v>-</v>
      </c>
      <c r="AU23" s="31">
        <f t="shared" ca="1" si="2"/>
        <v>0</v>
      </c>
      <c r="AV23" s="32">
        <f t="shared" ca="1" si="3"/>
        <v>0</v>
      </c>
      <c r="AW23" s="32">
        <f t="shared" ca="1" si="4"/>
        <v>0</v>
      </c>
      <c r="AX23" s="33" t="str">
        <f ca="1">IF(Sheet1!$B$5="c",VLOOKUP(AV23,$F$3:$G$28,2,1),IF(Sheet1!$B$5="f",VLOOKUP(AV23,$J$3:$K$28,2,1),"x"))</f>
        <v>-</v>
      </c>
    </row>
    <row r="24" spans="1:50" x14ac:dyDescent="0.25">
      <c r="A24" s="14">
        <v>34</v>
      </c>
      <c r="B24" s="15"/>
      <c r="C24" s="16"/>
      <c r="F24" s="67">
        <v>21</v>
      </c>
      <c r="G24" s="62" t="s">
        <v>10</v>
      </c>
      <c r="H24" s="62">
        <v>21</v>
      </c>
      <c r="I24" s="62">
        <v>34</v>
      </c>
      <c r="J24" s="61">
        <v>21</v>
      </c>
      <c r="K24" s="68" t="s">
        <v>7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5"/>
      <c r="AR24" s="24">
        <f t="shared" ca="1" si="0"/>
        <v>0</v>
      </c>
      <c r="AS24" s="25" t="str">
        <f t="shared" ca="1" si="1"/>
        <v>-</v>
      </c>
      <c r="AU24" s="31">
        <f t="shared" ca="1" si="2"/>
        <v>0</v>
      </c>
      <c r="AV24" s="32">
        <f t="shared" ca="1" si="3"/>
        <v>0</v>
      </c>
      <c r="AW24" s="32">
        <f t="shared" ca="1" si="4"/>
        <v>0</v>
      </c>
      <c r="AX24" s="33" t="str">
        <f ca="1">IF(Sheet1!$B$5="c",VLOOKUP(AV24,$F$3:$G$28,2,1),IF(Sheet1!$B$5="f",VLOOKUP(AV24,$J$3:$K$28,2,1),"x"))</f>
        <v>-</v>
      </c>
    </row>
    <row r="25" spans="1:50" x14ac:dyDescent="0.25">
      <c r="A25" s="14">
        <v>10</v>
      </c>
      <c r="B25" s="15" t="s">
        <v>5</v>
      </c>
      <c r="C25" s="16"/>
      <c r="F25" s="67">
        <v>22</v>
      </c>
      <c r="G25" s="62" t="s">
        <v>5</v>
      </c>
      <c r="H25" s="62">
        <v>22</v>
      </c>
      <c r="I25" s="62">
        <v>10</v>
      </c>
      <c r="J25" s="61">
        <v>22</v>
      </c>
      <c r="K25" s="68" t="s">
        <v>1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5"/>
      <c r="AR25" s="24">
        <f t="shared" ca="1" si="0"/>
        <v>0</v>
      </c>
      <c r="AS25" s="25" t="str">
        <f t="shared" ca="1" si="1"/>
        <v>-</v>
      </c>
      <c r="AU25" s="31">
        <f t="shared" ca="1" si="2"/>
        <v>0</v>
      </c>
      <c r="AV25" s="32">
        <f t="shared" ca="1" si="3"/>
        <v>0</v>
      </c>
      <c r="AW25" s="32">
        <f t="shared" ca="1" si="4"/>
        <v>0</v>
      </c>
      <c r="AX25" s="33" t="str">
        <f ca="1">IF(Sheet1!$B$5="c",VLOOKUP(AV25,$F$3:$G$28,2,1),IF(Sheet1!$B$5="f",VLOOKUP(AV25,$J$3:$K$28,2,1),"x"))</f>
        <v>-</v>
      </c>
    </row>
    <row r="26" spans="1:50" x14ac:dyDescent="0.25">
      <c r="A26" s="14">
        <v>274</v>
      </c>
      <c r="B26" s="15"/>
      <c r="C26" s="16"/>
      <c r="F26" s="67">
        <v>23</v>
      </c>
      <c r="G26" s="62" t="s">
        <v>29</v>
      </c>
      <c r="H26" s="62">
        <v>23</v>
      </c>
      <c r="I26" s="62">
        <v>274</v>
      </c>
      <c r="J26" s="61">
        <v>23</v>
      </c>
      <c r="K26" s="68" t="s">
        <v>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5"/>
      <c r="AR26" s="24">
        <f t="shared" ca="1" si="0"/>
        <v>0</v>
      </c>
      <c r="AS26" s="25" t="str">
        <f t="shared" ca="1" si="1"/>
        <v>-</v>
      </c>
      <c r="AU26" s="31">
        <f t="shared" ca="1" si="2"/>
        <v>0</v>
      </c>
      <c r="AV26" s="32">
        <f t="shared" ca="1" si="3"/>
        <v>0</v>
      </c>
      <c r="AW26" s="32">
        <f t="shared" ca="1" si="4"/>
        <v>0</v>
      </c>
      <c r="AX26" s="33" t="str">
        <f ca="1">IF(Sheet1!$B$5="c",VLOOKUP(AV26,$F$3:$G$28,2,1),IF(Sheet1!$B$5="f",VLOOKUP(AV26,$J$3:$K$28,2,1),"x"))</f>
        <v>-</v>
      </c>
    </row>
    <row r="27" spans="1:50" x14ac:dyDescent="0.25">
      <c r="A27" s="14">
        <v>82</v>
      </c>
      <c r="B27" s="15" t="s">
        <v>6</v>
      </c>
      <c r="C27" s="16"/>
      <c r="F27" s="67">
        <v>24</v>
      </c>
      <c r="G27" s="62" t="s">
        <v>6</v>
      </c>
      <c r="H27" s="62">
        <v>24</v>
      </c>
      <c r="I27" s="62">
        <v>82</v>
      </c>
      <c r="J27" s="61">
        <v>24</v>
      </c>
      <c r="K27" s="68" t="s">
        <v>2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5"/>
      <c r="AR27" s="24">
        <f t="shared" ca="1" si="0"/>
        <v>0</v>
      </c>
      <c r="AS27" s="25" t="str">
        <f t="shared" ca="1" si="1"/>
        <v>-</v>
      </c>
      <c r="AU27" s="31">
        <f t="shared" ca="1" si="2"/>
        <v>0</v>
      </c>
      <c r="AV27" s="32">
        <f t="shared" ca="1" si="3"/>
        <v>0</v>
      </c>
      <c r="AW27" s="32">
        <f t="shared" ca="1" si="4"/>
        <v>0</v>
      </c>
      <c r="AX27" s="33" t="str">
        <f ca="1">IF(Sheet1!$B$5="c",VLOOKUP(AV27,$F$3:$G$28,2,1),IF(Sheet1!$B$5="f",VLOOKUP(AV27,$J$3:$K$28,2,1),"x"))</f>
        <v>-</v>
      </c>
    </row>
    <row r="28" spans="1:50" ht="15.75" thickBot="1" x14ac:dyDescent="0.3">
      <c r="A28" s="17">
        <v>76</v>
      </c>
      <c r="B28" s="18" t="s">
        <v>0</v>
      </c>
      <c r="C28" s="19"/>
      <c r="F28" s="69">
        <v>25</v>
      </c>
      <c r="G28" s="71" t="s">
        <v>28</v>
      </c>
      <c r="H28" s="71">
        <v>25</v>
      </c>
      <c r="I28" s="71">
        <v>76</v>
      </c>
      <c r="J28" s="70">
        <v>25</v>
      </c>
      <c r="K28" s="72" t="s">
        <v>54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5"/>
      <c r="AR28" s="26">
        <f t="shared" ca="1" si="0"/>
        <v>0</v>
      </c>
      <c r="AS28" s="27" t="str">
        <f t="shared" ca="1" si="1"/>
        <v>-</v>
      </c>
      <c r="AU28" s="34">
        <f t="shared" ca="1" si="2"/>
        <v>0</v>
      </c>
      <c r="AV28" s="35">
        <f t="shared" ca="1" si="3"/>
        <v>0</v>
      </c>
      <c r="AW28" s="35">
        <f t="shared" ca="1" si="4"/>
        <v>0</v>
      </c>
      <c r="AX28" s="36" t="str">
        <f ca="1">IF(Sheet1!$B$5="c",VLOOKUP(AV28,$F$3:$G$28,2,1),IF(Sheet1!$B$5="f",VLOOKUP(AV28,$J$3:$K$28,2,1),"x"))</f>
        <v>-</v>
      </c>
    </row>
    <row r="29" spans="1:50" x14ac:dyDescent="0.25">
      <c r="M29" s="2">
        <v>1</v>
      </c>
      <c r="N29" s="2">
        <v>2</v>
      </c>
      <c r="O29" s="2">
        <v>3</v>
      </c>
      <c r="P29" s="2">
        <v>4</v>
      </c>
      <c r="Q29" s="2">
        <v>5</v>
      </c>
      <c r="R29" s="2">
        <v>6</v>
      </c>
      <c r="S29" s="2">
        <v>7</v>
      </c>
      <c r="T29" s="2">
        <v>8</v>
      </c>
      <c r="U29" s="2">
        <v>9</v>
      </c>
      <c r="V29" s="2">
        <v>10</v>
      </c>
      <c r="W29" s="2">
        <v>11</v>
      </c>
      <c r="X29" s="2">
        <v>12</v>
      </c>
      <c r="Y29" s="2">
        <v>13</v>
      </c>
      <c r="Z29" s="2">
        <v>14</v>
      </c>
      <c r="AA29" s="2">
        <v>15</v>
      </c>
      <c r="AB29" s="2">
        <v>16</v>
      </c>
      <c r="AC29" s="2">
        <v>17</v>
      </c>
      <c r="AD29" s="2">
        <v>18</v>
      </c>
      <c r="AE29" s="2">
        <v>19</v>
      </c>
      <c r="AF29" s="2">
        <v>20</v>
      </c>
      <c r="AG29" s="2">
        <v>21</v>
      </c>
      <c r="AH29" s="2">
        <v>22</v>
      </c>
      <c r="AI29" s="2">
        <v>23</v>
      </c>
      <c r="AJ29" s="2">
        <v>24</v>
      </c>
      <c r="AK29" s="2">
        <v>25</v>
      </c>
      <c r="AL29" s="2">
        <v>26</v>
      </c>
      <c r="AM29" s="2">
        <v>27</v>
      </c>
      <c r="AN29" s="2">
        <v>28</v>
      </c>
      <c r="AO29" s="2">
        <v>29</v>
      </c>
      <c r="AP29" s="2">
        <v>30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L32"/>
  <sheetViews>
    <sheetView workbookViewId="0">
      <selection activeCell="E3" sqref="E3"/>
    </sheetView>
  </sheetViews>
  <sheetFormatPr defaultRowHeight="15" x14ac:dyDescent="0.25"/>
  <cols>
    <col min="8" max="8" width="4.42578125" customWidth="1"/>
  </cols>
  <sheetData>
    <row r="2" spans="5:12" x14ac:dyDescent="0.25">
      <c r="E2" t="s">
        <v>73</v>
      </c>
    </row>
    <row r="3" spans="5:12" ht="15.75" thickBot="1" x14ac:dyDescent="0.3">
      <c r="E3" t="s">
        <v>74</v>
      </c>
    </row>
    <row r="4" spans="5:12" ht="15.75" thickBot="1" x14ac:dyDescent="0.3">
      <c r="E4" s="44"/>
      <c r="F4" s="45"/>
      <c r="G4" s="45"/>
      <c r="H4" s="45"/>
      <c r="I4" s="45"/>
      <c r="J4" s="45"/>
      <c r="K4" s="45"/>
      <c r="L4" s="46"/>
    </row>
    <row r="5" spans="5:12" x14ac:dyDescent="0.25">
      <c r="E5" s="47"/>
      <c r="F5" s="1"/>
      <c r="G5" s="1"/>
      <c r="H5" s="40"/>
      <c r="I5" s="1"/>
      <c r="J5" s="1"/>
      <c r="K5" s="1"/>
      <c r="L5" s="48"/>
    </row>
    <row r="6" spans="5:12" ht="15.75" thickBot="1" x14ac:dyDescent="0.3">
      <c r="E6" s="47"/>
      <c r="F6" s="1"/>
      <c r="G6" s="1"/>
      <c r="H6" s="41"/>
      <c r="I6" s="1"/>
      <c r="J6" s="1"/>
      <c r="K6" s="1"/>
      <c r="L6" s="48"/>
    </row>
    <row r="7" spans="5:12" ht="15.75" thickBot="1" x14ac:dyDescent="0.3">
      <c r="E7" s="47"/>
      <c r="F7" s="52">
        <f>SUM(K7:K16)</f>
        <v>575</v>
      </c>
      <c r="G7" s="43"/>
      <c r="H7" s="56">
        <f>MOD(F7,3)</f>
        <v>2</v>
      </c>
      <c r="I7" s="1"/>
      <c r="J7" s="55">
        <v>2</v>
      </c>
      <c r="K7" s="1">
        <f>J7*2</f>
        <v>4</v>
      </c>
      <c r="L7" s="48"/>
    </row>
    <row r="8" spans="5:12" x14ac:dyDescent="0.25">
      <c r="E8" s="47"/>
      <c r="F8" s="4"/>
      <c r="G8" s="4"/>
      <c r="H8" s="56"/>
      <c r="I8" s="1"/>
      <c r="J8" s="1"/>
      <c r="K8" s="1"/>
      <c r="L8" s="48"/>
    </row>
    <row r="9" spans="5:12" x14ac:dyDescent="0.25">
      <c r="E9" s="47"/>
      <c r="F9" s="6">
        <f>(F7-MOD(F7,3))/3</f>
        <v>191</v>
      </c>
      <c r="G9" s="6"/>
      <c r="H9" s="56">
        <f>MOD(F9,2)*2</f>
        <v>2</v>
      </c>
      <c r="I9" s="1"/>
      <c r="J9" s="37">
        <v>1</v>
      </c>
      <c r="K9" s="1">
        <f>J9*1</f>
        <v>1</v>
      </c>
      <c r="L9" s="48"/>
    </row>
    <row r="10" spans="5:12" x14ac:dyDescent="0.25">
      <c r="E10" s="47"/>
      <c r="F10" s="6">
        <f>(F9-MOD(F9,2))/2</f>
        <v>95</v>
      </c>
      <c r="G10" s="6"/>
      <c r="H10" s="56">
        <f>MOD(F10,2)*2</f>
        <v>2</v>
      </c>
      <c r="I10" s="1"/>
      <c r="J10" s="38">
        <v>1</v>
      </c>
      <c r="K10" s="1">
        <f>J10*6</f>
        <v>6</v>
      </c>
      <c r="L10" s="48"/>
    </row>
    <row r="11" spans="5:12" x14ac:dyDescent="0.25">
      <c r="E11" s="47"/>
      <c r="F11" s="6">
        <f t="shared" ref="F11" si="0">(F10-MOD(F10,2))/2</f>
        <v>47</v>
      </c>
      <c r="G11" s="6"/>
      <c r="H11" s="56">
        <f>MOD(F11,2)*2</f>
        <v>2</v>
      </c>
      <c r="I11" s="1"/>
      <c r="J11" s="39">
        <v>1</v>
      </c>
      <c r="K11" s="1">
        <f>J11*12</f>
        <v>12</v>
      </c>
      <c r="L11" s="48"/>
    </row>
    <row r="12" spans="5:12" x14ac:dyDescent="0.25">
      <c r="E12" s="47"/>
      <c r="F12" s="6"/>
      <c r="G12" s="6"/>
      <c r="H12" s="56"/>
      <c r="I12" s="1"/>
      <c r="J12" s="1"/>
      <c r="K12" s="1"/>
      <c r="L12" s="48"/>
    </row>
    <row r="13" spans="5:12" x14ac:dyDescent="0.25">
      <c r="E13" s="47"/>
      <c r="F13" s="6">
        <f>(F11-MOD(F11,2))/2</f>
        <v>23</v>
      </c>
      <c r="G13" s="6"/>
      <c r="H13" s="56">
        <f>MOD(F13,2)*2</f>
        <v>2</v>
      </c>
      <c r="I13" s="1"/>
      <c r="J13" s="37">
        <v>1</v>
      </c>
      <c r="K13" s="1">
        <f>J13*24</f>
        <v>24</v>
      </c>
      <c r="L13" s="48"/>
    </row>
    <row r="14" spans="5:12" x14ac:dyDescent="0.25">
      <c r="E14" s="47"/>
      <c r="F14" s="6">
        <f>(F13-MOD(F13,2))/2</f>
        <v>11</v>
      </c>
      <c r="G14" s="6"/>
      <c r="H14" s="56">
        <f>MOD(F14,2)*2</f>
        <v>2</v>
      </c>
      <c r="I14" s="1"/>
      <c r="J14" s="38">
        <v>1</v>
      </c>
      <c r="K14" s="1">
        <f>J14*48</f>
        <v>48</v>
      </c>
      <c r="L14" s="48"/>
    </row>
    <row r="15" spans="5:12" x14ac:dyDescent="0.25">
      <c r="E15" s="47"/>
      <c r="F15" s="6">
        <f>(F14-MOD(F14,2))/2</f>
        <v>5</v>
      </c>
      <c r="G15" s="6"/>
      <c r="H15" s="56">
        <f>MOD(F15,3)</f>
        <v>2</v>
      </c>
      <c r="I15" s="1"/>
      <c r="J15" s="53">
        <v>2</v>
      </c>
      <c r="K15" s="1">
        <f>J15*96</f>
        <v>192</v>
      </c>
      <c r="L15" s="48"/>
    </row>
    <row r="16" spans="5:12" x14ac:dyDescent="0.25">
      <c r="E16" s="47"/>
      <c r="F16" s="6">
        <f>(F15-MOD(F15,3))/3</f>
        <v>1</v>
      </c>
      <c r="G16" s="6"/>
      <c r="H16" s="56">
        <f>MOD(F16,3)</f>
        <v>1</v>
      </c>
      <c r="I16" s="1"/>
      <c r="J16" s="54">
        <v>1</v>
      </c>
      <c r="K16" s="1">
        <f>J16*288</f>
        <v>288</v>
      </c>
      <c r="L16" s="48"/>
    </row>
    <row r="17" spans="5:12" x14ac:dyDescent="0.25">
      <c r="E17" s="47"/>
      <c r="F17" s="1"/>
      <c r="G17" s="1"/>
      <c r="H17" s="41"/>
      <c r="I17" s="1"/>
      <c r="J17" s="1"/>
      <c r="K17" s="1"/>
      <c r="L17" s="48"/>
    </row>
    <row r="18" spans="5:12" ht="15.75" thickBot="1" x14ac:dyDescent="0.3">
      <c r="E18" s="47"/>
      <c r="F18" s="1"/>
      <c r="G18" s="1"/>
      <c r="H18" s="42"/>
      <c r="I18" s="1"/>
      <c r="J18" s="1"/>
      <c r="K18" s="1"/>
      <c r="L18" s="48"/>
    </row>
    <row r="19" spans="5:12" ht="15.75" thickBot="1" x14ac:dyDescent="0.3">
      <c r="E19" s="49"/>
      <c r="F19" s="50"/>
      <c r="G19" s="50"/>
      <c r="H19" s="50"/>
      <c r="I19" s="50"/>
      <c r="J19" s="50"/>
      <c r="K19" s="50"/>
      <c r="L19" s="51"/>
    </row>
    <row r="20" spans="5:12" x14ac:dyDescent="0.25">
      <c r="E20" t="s">
        <v>67</v>
      </c>
    </row>
    <row r="21" spans="5:12" x14ac:dyDescent="0.25">
      <c r="E21" t="s">
        <v>68</v>
      </c>
    </row>
    <row r="22" spans="5:12" x14ac:dyDescent="0.25">
      <c r="E22" t="s">
        <v>69</v>
      </c>
    </row>
    <row r="25" spans="5:12" ht="15.75" thickBot="1" x14ac:dyDescent="0.3"/>
    <row r="26" spans="5:12" x14ac:dyDescent="0.25">
      <c r="G26" s="44"/>
      <c r="H26" s="45"/>
      <c r="I26" s="46"/>
    </row>
    <row r="27" spans="5:12" x14ac:dyDescent="0.25">
      <c r="G27" s="47"/>
      <c r="H27" s="1">
        <v>0</v>
      </c>
      <c r="I27" s="48"/>
    </row>
    <row r="28" spans="5:12" x14ac:dyDescent="0.25">
      <c r="G28" s="47"/>
      <c r="H28" s="1">
        <v>2</v>
      </c>
      <c r="I28" s="48"/>
    </row>
    <row r="29" spans="5:12" ht="15.75" thickBot="1" x14ac:dyDescent="0.3">
      <c r="G29" s="49"/>
      <c r="H29" s="50"/>
      <c r="I29" s="51"/>
    </row>
    <row r="30" spans="5:12" x14ac:dyDescent="0.25">
      <c r="G30" t="s">
        <v>70</v>
      </c>
    </row>
    <row r="31" spans="5:12" x14ac:dyDescent="0.25">
      <c r="G31" t="s">
        <v>71</v>
      </c>
    </row>
    <row r="32" spans="5:12" x14ac:dyDescent="0.25">
      <c r="G32" t="s">
        <v>72</v>
      </c>
    </row>
  </sheetData>
  <conditionalFormatting sqref="H7:H16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27:H28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8740157499999996" bottom="0.78740157499999996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2017-12-09T00:09:23Z</dcterms:modified>
</cp:coreProperties>
</file>