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TISK" sheetId="2" r:id="rId2"/>
  </sheets>
  <definedNames>
    <definedName name="_xlnm.Print_Area" localSheetId="0">Sheet1!$A$8:$F$41</definedName>
    <definedName name="_xlnm.Print_Area" localSheetId="1">TISK!$A$1:$R$23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  <c r="L12" i="2" s="1"/>
  <c r="M12" i="2" s="1"/>
  <c r="N12" i="2" s="1"/>
  <c r="O12" i="2" s="1"/>
  <c r="P12" i="2" s="1"/>
  <c r="Q12" i="2" s="1"/>
  <c r="G17" i="1"/>
  <c r="I17" i="1"/>
  <c r="J17" i="1" s="1"/>
  <c r="K17" i="1" s="1"/>
  <c r="L17" i="1" s="1"/>
  <c r="M17" i="1" s="1"/>
  <c r="N17" i="1" s="1"/>
  <c r="O17" i="1" s="1"/>
  <c r="P17" i="1" s="1"/>
  <c r="Q17" i="1" s="1"/>
  <c r="H18" i="1"/>
  <c r="G18" i="1" s="1"/>
  <c r="H19" i="1"/>
  <c r="G19" i="1" s="1"/>
  <c r="I19" i="1"/>
  <c r="J19" i="1" s="1"/>
  <c r="K19" i="1" s="1"/>
  <c r="L19" i="1" s="1"/>
  <c r="M19" i="1" s="1"/>
  <c r="N19" i="1" s="1"/>
  <c r="O19" i="1" s="1"/>
  <c r="P19" i="1" s="1"/>
  <c r="Q19" i="1" s="1"/>
  <c r="H20" i="1"/>
  <c r="G20" i="1" s="1"/>
  <c r="G21" i="1"/>
  <c r="H21" i="1"/>
  <c r="I21" i="1"/>
  <c r="J21" i="1"/>
  <c r="K21" i="1" s="1"/>
  <c r="L21" i="1" s="1"/>
  <c r="M21" i="1" s="1"/>
  <c r="N21" i="1" s="1"/>
  <c r="O21" i="1" s="1"/>
  <c r="P21" i="1" s="1"/>
  <c r="Q21" i="1" s="1"/>
  <c r="H22" i="1"/>
  <c r="I22" i="1" s="1"/>
  <c r="J22" i="1" s="1"/>
  <c r="K22" i="1" s="1"/>
  <c r="L22" i="1" s="1"/>
  <c r="M22" i="1" s="1"/>
  <c r="N22" i="1" s="1"/>
  <c r="O22" i="1" s="1"/>
  <c r="P22" i="1" s="1"/>
  <c r="Q22" i="1" s="1"/>
  <c r="I18" i="1" l="1"/>
  <c r="J18" i="1" s="1"/>
  <c r="K18" i="1" s="1"/>
  <c r="L18" i="1" s="1"/>
  <c r="M18" i="1" s="1"/>
  <c r="N18" i="1" s="1"/>
  <c r="O18" i="1" s="1"/>
  <c r="P18" i="1" s="1"/>
  <c r="Q18" i="1" s="1"/>
  <c r="G22" i="1"/>
  <c r="I20" i="1"/>
  <c r="J20" i="1" s="1"/>
  <c r="K20" i="1" s="1"/>
  <c r="L20" i="1" s="1"/>
  <c r="M20" i="1" s="1"/>
  <c r="N20" i="1" s="1"/>
  <c r="O20" i="1" s="1"/>
  <c r="P20" i="1" s="1"/>
  <c r="Q20" i="1" s="1"/>
  <c r="G13" i="1"/>
  <c r="G12" i="1"/>
  <c r="G11" i="1"/>
  <c r="G10" i="1"/>
  <c r="G9" i="1"/>
  <c r="G8" i="1"/>
  <c r="G7" i="1"/>
  <c r="G6" i="1"/>
  <c r="G5" i="1"/>
  <c r="G4" i="1"/>
  <c r="G3" i="1"/>
  <c r="G2" i="1"/>
  <c r="G1" i="1"/>
  <c r="G29" i="1"/>
  <c r="G28" i="1"/>
  <c r="G27" i="1"/>
  <c r="G26" i="1"/>
  <c r="G25" i="1"/>
  <c r="G24" i="1"/>
  <c r="G23" i="1"/>
  <c r="H29" i="1"/>
  <c r="I29" i="1" s="1"/>
  <c r="J29" i="1" s="1"/>
  <c r="K29" i="1" s="1"/>
  <c r="L29" i="1" s="1"/>
  <c r="M29" i="1" s="1"/>
  <c r="N29" i="1" s="1"/>
  <c r="O29" i="1" s="1"/>
  <c r="P29" i="1" s="1"/>
  <c r="Q29" i="1" s="1"/>
  <c r="H28" i="1"/>
  <c r="I28" i="1" s="1"/>
  <c r="J28" i="1" s="1"/>
  <c r="K28" i="1" s="1"/>
  <c r="L28" i="1" s="1"/>
  <c r="M28" i="1" s="1"/>
  <c r="N28" i="1" s="1"/>
  <c r="O28" i="1" s="1"/>
  <c r="P28" i="1" s="1"/>
  <c r="Q28" i="1" s="1"/>
  <c r="I27" i="1"/>
  <c r="J27" i="1" s="1"/>
  <c r="K27" i="1" s="1"/>
  <c r="L27" i="1" s="1"/>
  <c r="M27" i="1" s="1"/>
  <c r="N27" i="1" s="1"/>
  <c r="O27" i="1" s="1"/>
  <c r="P27" i="1" s="1"/>
  <c r="Q27" i="1" s="1"/>
  <c r="H27" i="1"/>
  <c r="I26" i="1"/>
  <c r="J26" i="1" s="1"/>
  <c r="K26" i="1" s="1"/>
  <c r="L26" i="1" s="1"/>
  <c r="M26" i="1" s="1"/>
  <c r="N26" i="1" s="1"/>
  <c r="O26" i="1" s="1"/>
  <c r="P26" i="1" s="1"/>
  <c r="Q26" i="1" s="1"/>
  <c r="H26" i="1"/>
  <c r="H25" i="1"/>
  <c r="I25" i="1" s="1"/>
  <c r="J25" i="1" s="1"/>
  <c r="K25" i="1" s="1"/>
  <c r="L25" i="1" s="1"/>
  <c r="M25" i="1" s="1"/>
  <c r="N25" i="1" s="1"/>
  <c r="O25" i="1" s="1"/>
  <c r="P25" i="1" s="1"/>
  <c r="Q25" i="1" s="1"/>
  <c r="H24" i="1"/>
  <c r="I24" i="1" s="1"/>
  <c r="J24" i="1" s="1"/>
  <c r="K24" i="1" s="1"/>
  <c r="L24" i="1" s="1"/>
  <c r="M24" i="1" s="1"/>
  <c r="N24" i="1" s="1"/>
  <c r="O24" i="1" s="1"/>
  <c r="P24" i="1" s="1"/>
  <c r="Q24" i="1" s="1"/>
  <c r="I23" i="1"/>
  <c r="J23" i="1" s="1"/>
  <c r="K23" i="1" s="1"/>
  <c r="L23" i="1" s="1"/>
  <c r="M23" i="1" s="1"/>
  <c r="N23" i="1" s="1"/>
  <c r="O23" i="1" s="1"/>
  <c r="P23" i="1" s="1"/>
  <c r="Q23" i="1" s="1"/>
  <c r="H23" i="1"/>
  <c r="P13" i="1"/>
  <c r="Q13" i="1" s="1"/>
  <c r="O13" i="1"/>
  <c r="O12" i="1"/>
  <c r="P12" i="1" s="1"/>
  <c r="Q12" i="1" s="1"/>
  <c r="O11" i="1"/>
  <c r="P11" i="1" s="1"/>
  <c r="Q11" i="1" s="1"/>
  <c r="Q10" i="1"/>
  <c r="P10" i="1"/>
  <c r="O10" i="1"/>
  <c r="O9" i="1"/>
  <c r="P9" i="1" s="1"/>
  <c r="Q9" i="1" s="1"/>
  <c r="O8" i="1"/>
  <c r="P8" i="1" s="1"/>
  <c r="Q8" i="1" s="1"/>
  <c r="O7" i="1"/>
  <c r="P7" i="1" s="1"/>
  <c r="Q7" i="1" s="1"/>
  <c r="O6" i="1"/>
  <c r="P6" i="1" s="1"/>
  <c r="Q6" i="1" s="1"/>
  <c r="P5" i="1"/>
  <c r="Q5" i="1" s="1"/>
  <c r="O5" i="1"/>
  <c r="O4" i="1"/>
  <c r="P4" i="1" s="1"/>
  <c r="Q4" i="1" s="1"/>
  <c r="O3" i="1"/>
  <c r="P3" i="1" s="1"/>
  <c r="Q3" i="1" s="1"/>
  <c r="Q2" i="1"/>
  <c r="P2" i="1"/>
  <c r="O2" i="1"/>
  <c r="O1" i="1"/>
  <c r="P1" i="1" s="1"/>
  <c r="Q1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  <c r="M3" i="1"/>
  <c r="N3" i="1" s="1"/>
  <c r="M2" i="1"/>
  <c r="N2" i="1" s="1"/>
  <c r="M1" i="1"/>
  <c r="N1" i="1" s="1"/>
  <c r="L13" i="1"/>
  <c r="L12" i="1"/>
  <c r="L11" i="1"/>
  <c r="L10" i="1"/>
  <c r="L9" i="1"/>
  <c r="L8" i="1"/>
  <c r="L7" i="1"/>
  <c r="L6" i="1"/>
  <c r="L5" i="1"/>
  <c r="L4" i="1"/>
  <c r="L3" i="1"/>
  <c r="L2" i="1"/>
  <c r="L1" i="1"/>
  <c r="K13" i="1"/>
  <c r="K12" i="1"/>
  <c r="K11" i="1"/>
  <c r="K10" i="1"/>
  <c r="K9" i="1"/>
  <c r="K8" i="1"/>
  <c r="K7" i="1"/>
  <c r="K6" i="1"/>
  <c r="K5" i="1"/>
  <c r="K4" i="1"/>
  <c r="K3" i="1"/>
  <c r="K2" i="1"/>
  <c r="K1" i="1"/>
  <c r="J13" i="1"/>
  <c r="J12" i="1"/>
  <c r="J11" i="1"/>
  <c r="J10" i="1"/>
  <c r="J9" i="1"/>
  <c r="J8" i="1"/>
  <c r="J7" i="1"/>
  <c r="J6" i="1"/>
  <c r="J5" i="1"/>
  <c r="J4" i="1"/>
  <c r="J3" i="1"/>
  <c r="J2" i="1"/>
  <c r="J1" i="1"/>
  <c r="I13" i="1"/>
  <c r="I12" i="1"/>
  <c r="I11" i="1"/>
  <c r="I10" i="1"/>
  <c r="I9" i="1"/>
  <c r="I8" i="1"/>
  <c r="I7" i="1"/>
  <c r="I6" i="1"/>
  <c r="I5" i="1"/>
  <c r="I4" i="1"/>
  <c r="I3" i="1"/>
  <c r="I2" i="1"/>
  <c r="I1" i="1"/>
  <c r="H13" i="1"/>
  <c r="H12" i="1"/>
  <c r="H11" i="1"/>
  <c r="H10" i="1"/>
  <c r="H9" i="1"/>
  <c r="H8" i="1"/>
  <c r="H7" i="1"/>
  <c r="H6" i="1"/>
  <c r="H5" i="1"/>
  <c r="H4" i="1"/>
  <c r="H3" i="1"/>
  <c r="H2" i="1"/>
  <c r="AC9" i="1" l="1"/>
  <c r="AD9" i="1" s="1"/>
  <c r="AE9" i="1" s="1"/>
  <c r="AF4" i="1"/>
  <c r="AE4" i="1"/>
  <c r="AD4" i="1"/>
  <c r="AI3" i="1"/>
  <c r="AI4" i="1" s="1"/>
  <c r="AF3" i="1"/>
  <c r="AE3" i="1"/>
  <c r="AD3" i="1"/>
  <c r="AI2" i="1"/>
  <c r="AH2" i="1"/>
  <c r="AH3" i="1" s="1"/>
  <c r="AH4" i="1" s="1"/>
  <c r="AG2" i="1"/>
  <c r="AG3" i="1" s="1"/>
  <c r="AG4" i="1" s="1"/>
  <c r="AF2" i="1"/>
  <c r="AE2" i="1"/>
  <c r="AD2" i="1"/>
  <c r="AF9" i="1" l="1"/>
  <c r="AE10" i="1"/>
  <c r="AE11" i="1" s="1"/>
  <c r="AE12" i="1" s="1"/>
  <c r="AD10" i="1"/>
  <c r="AD11" i="1" s="1"/>
  <c r="AD12" i="1" s="1"/>
  <c r="AC10" i="1"/>
  <c r="AC11" i="1" s="1"/>
  <c r="AC12" i="1" s="1"/>
  <c r="AC2" i="1"/>
  <c r="AC3" i="1" s="1"/>
  <c r="AC4" i="1" s="1"/>
  <c r="AG9" i="1" l="1"/>
  <c r="AF10" i="1"/>
  <c r="AF11" i="1" s="1"/>
  <c r="AF12" i="1" s="1"/>
  <c r="Z11" i="1"/>
  <c r="Y11" i="1"/>
  <c r="X11" i="1"/>
  <c r="AB10" i="1"/>
  <c r="AB11" i="1" s="1"/>
  <c r="AB12" i="1" s="1"/>
  <c r="AA10" i="1"/>
  <c r="AA11" i="1" s="1"/>
  <c r="Z10" i="1"/>
  <c r="Y10" i="1"/>
  <c r="X10" i="1"/>
  <c r="W10" i="1"/>
  <c r="V10" i="1"/>
  <c r="AH9" i="1" l="1"/>
  <c r="AG10" i="1"/>
  <c r="AG11" i="1" s="1"/>
  <c r="AG12" i="1" s="1"/>
  <c r="AB4" i="1"/>
  <c r="AB3" i="1"/>
  <c r="AA3" i="1"/>
  <c r="Z3" i="1"/>
  <c r="Y3" i="1"/>
  <c r="X3" i="1"/>
  <c r="W3" i="1"/>
  <c r="AB2" i="1"/>
  <c r="AA2" i="1"/>
  <c r="Z2" i="1"/>
  <c r="Y2" i="1"/>
  <c r="X2" i="1"/>
  <c r="W2" i="1"/>
  <c r="V2" i="1"/>
  <c r="U2" i="1"/>
  <c r="AI9" i="1" l="1"/>
  <c r="AI10" i="1" s="1"/>
  <c r="AI11" i="1" s="1"/>
  <c r="AI12" i="1" s="1"/>
  <c r="AH10" i="1"/>
  <c r="AH11" i="1" s="1"/>
  <c r="AH12" i="1" s="1"/>
</calcChain>
</file>

<file path=xl/sharedStrings.xml><?xml version="1.0" encoding="utf-8"?>
<sst xmlns="http://schemas.openxmlformats.org/spreadsheetml/2006/main" count="104" uniqueCount="49">
  <si>
    <t>c</t>
  </si>
  <si>
    <t>d</t>
  </si>
  <si>
    <t>e</t>
  </si>
  <si>
    <t>f</t>
  </si>
  <si>
    <t>g</t>
  </si>
  <si>
    <t>a</t>
  </si>
  <si>
    <t>h</t>
  </si>
  <si>
    <t>otevřena</t>
  </si>
  <si>
    <t>zavřena</t>
  </si>
  <si>
    <t>fis</t>
  </si>
  <si>
    <t>ges</t>
  </si>
  <si>
    <t>cis</t>
  </si>
  <si>
    <t>dis</t>
  </si>
  <si>
    <t>gis</t>
  </si>
  <si>
    <t>C</t>
  </si>
  <si>
    <t>G</t>
  </si>
  <si>
    <t>E</t>
  </si>
  <si>
    <t>Bb</t>
  </si>
  <si>
    <t>D</t>
  </si>
  <si>
    <t>H</t>
  </si>
  <si>
    <t>F - FIS</t>
  </si>
  <si>
    <t>bb</t>
  </si>
  <si>
    <t>f - fis</t>
  </si>
  <si>
    <t>gis - a</t>
  </si>
  <si>
    <t>GIS - A</t>
  </si>
  <si>
    <t>g - gis</t>
  </si>
  <si>
    <t>bb -h</t>
  </si>
  <si>
    <t>h - c</t>
  </si>
  <si>
    <t>C4</t>
  </si>
  <si>
    <t>E5</t>
  </si>
  <si>
    <t>G6</t>
  </si>
  <si>
    <t>GIS - A 6,5</t>
  </si>
  <si>
    <t>F - FIS 5,5</t>
  </si>
  <si>
    <t>D 4,5</t>
  </si>
  <si>
    <t>H 7,5</t>
  </si>
  <si>
    <t>C8</t>
  </si>
  <si>
    <t>Bb 7</t>
  </si>
  <si>
    <t>OTEVŘENÉ</t>
  </si>
  <si>
    <t>ZAVŘENÉ</t>
  </si>
  <si>
    <t>KONCOVKOVÉ ALIKVÓTY  - HARMONICKÉ TÓNY</t>
  </si>
  <si>
    <t>F - F#</t>
  </si>
  <si>
    <t>G# - A</t>
  </si>
  <si>
    <t>f - f#</t>
  </si>
  <si>
    <t>g# - a</t>
  </si>
  <si>
    <t>c#</t>
  </si>
  <si>
    <t>d#</t>
  </si>
  <si>
    <t>f#</t>
  </si>
  <si>
    <t>g - g#</t>
  </si>
  <si>
    <t>bb -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</si>
</sst>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3" borderId="0" xfId="0" applyFill="1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0" fillId="3" borderId="1" xfId="0" applyFill="1" applyBorder="1"/>
    <xf numFmtId="0" fontId="0" fillId="2" borderId="0" xfId="0" applyFill="1"/>
    <xf numFmtId="0" fontId="0" fillId="7" borderId="1" xfId="0" applyFill="1" applyBorder="1"/>
    <xf numFmtId="0" fontId="0" fillId="7" borderId="0" xfId="0" applyFill="1"/>
    <xf numFmtId="0" fontId="0" fillId="0" borderId="1" xfId="0" applyFill="1" applyBorder="1"/>
    <xf numFmtId="0" fontId="0" fillId="4" borderId="1" xfId="0" applyFill="1" applyBorder="1"/>
    <xf numFmtId="0" fontId="0" fillId="6" borderId="0" xfId="0" applyFill="1"/>
    <xf numFmtId="0" fontId="0" fillId="9" borderId="0" xfId="0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3" fillId="15" borderId="1" xfId="0" applyFont="1" applyFill="1" applyBorder="1" applyAlignment="1">
      <alignment horizontal="center"/>
    </xf>
    <xf numFmtId="0" fontId="0" fillId="15" borderId="0" xfId="0" applyFill="1"/>
    <xf numFmtId="0" fontId="3" fillId="16" borderId="1" xfId="0" applyFont="1" applyFill="1" applyBorder="1" applyAlignment="1">
      <alignment horizontal="center"/>
    </xf>
    <xf numFmtId="0" fontId="0" fillId="16" borderId="1" xfId="0" applyFill="1" applyBorder="1"/>
    <xf numFmtId="0" fontId="0" fillId="16" borderId="0" xfId="0" applyFill="1"/>
    <xf numFmtId="0" fontId="3" fillId="13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0" fillId="9" borderId="1" xfId="0" applyFill="1" applyBorder="1"/>
    <xf numFmtId="0" fontId="0" fillId="8" borderId="1" xfId="0" applyFill="1" applyBorder="1"/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10" borderId="1" xfId="0" applyFill="1" applyBorder="1"/>
    <xf numFmtId="0" fontId="0" fillId="17" borderId="1" xfId="0" applyFill="1" applyBorder="1"/>
    <xf numFmtId="0" fontId="0" fillId="14" borderId="0" xfId="0" applyFill="1"/>
    <xf numFmtId="0" fontId="3" fillId="14" borderId="1" xfId="0" applyFont="1" applyFill="1" applyBorder="1" applyAlignment="1">
      <alignment horizontal="center"/>
    </xf>
    <xf numFmtId="0" fontId="0" fillId="17" borderId="0" xfId="0" applyFill="1"/>
    <xf numFmtId="0" fontId="0" fillId="18" borderId="1" xfId="0" applyFill="1" applyBorder="1"/>
    <xf numFmtId="0" fontId="0" fillId="18" borderId="0" xfId="0" applyFill="1" applyBorder="1"/>
    <xf numFmtId="0" fontId="3" fillId="18" borderId="1" xfId="0" applyFont="1" applyFill="1" applyBorder="1" applyAlignment="1">
      <alignment horizontal="center"/>
    </xf>
    <xf numFmtId="0" fontId="0" fillId="13" borderId="0" xfId="0" applyFill="1"/>
    <xf numFmtId="0" fontId="0" fillId="12" borderId="0" xfId="0" applyFill="1"/>
    <xf numFmtId="0" fontId="0" fillId="11" borderId="0" xfId="0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12" borderId="2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12" borderId="4" xfId="0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12" borderId="21" xfId="0" applyFill="1" applyBorder="1" applyAlignment="1">
      <alignment vertical="center"/>
    </xf>
    <xf numFmtId="0" fontId="0" fillId="12" borderId="22" xfId="0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C80"/>
      <color rgb="FFFF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topLeftCell="H1" workbookViewId="0">
      <selection activeCell="T5" sqref="T5:AI9"/>
    </sheetView>
  </sheetViews>
  <sheetFormatPr defaultRowHeight="15" x14ac:dyDescent="0.25"/>
  <cols>
    <col min="6" max="6" width="6.5703125" customWidth="1"/>
    <col min="18" max="18" width="6.140625" customWidth="1"/>
  </cols>
  <sheetData>
    <row r="1" spans="1:35" x14ac:dyDescent="0.25">
      <c r="A1" s="2"/>
      <c r="B1" s="2"/>
      <c r="C1" s="2"/>
      <c r="D1" s="2"/>
      <c r="E1" s="2"/>
      <c r="F1" s="9" t="s">
        <v>0</v>
      </c>
      <c r="G1" s="6">
        <f>H1/2</f>
        <v>0.5</v>
      </c>
      <c r="H1" s="8">
        <v>1</v>
      </c>
      <c r="I1" s="8">
        <f>H1*2</f>
        <v>2</v>
      </c>
      <c r="J1" s="8">
        <f>I1*2</f>
        <v>4</v>
      </c>
      <c r="K1" s="8">
        <f>J1*2</f>
        <v>8</v>
      </c>
      <c r="L1" s="8">
        <f>K1*2</f>
        <v>16</v>
      </c>
      <c r="M1" s="8">
        <f t="shared" ref="M1:N1" si="0">L1*2</f>
        <v>32</v>
      </c>
      <c r="N1" s="8">
        <f t="shared" si="0"/>
        <v>64</v>
      </c>
      <c r="O1" s="8">
        <f t="shared" ref="O1:Q1" si="1">N1*2</f>
        <v>128</v>
      </c>
      <c r="P1" s="8">
        <f t="shared" si="1"/>
        <v>256</v>
      </c>
      <c r="Q1" s="8">
        <f t="shared" si="1"/>
        <v>512</v>
      </c>
      <c r="S1" t="s">
        <v>7</v>
      </c>
      <c r="T1">
        <v>1</v>
      </c>
      <c r="U1">
        <v>2</v>
      </c>
      <c r="V1">
        <v>3</v>
      </c>
      <c r="W1">
        <v>4</v>
      </c>
      <c r="X1">
        <v>5</v>
      </c>
      <c r="Y1">
        <v>6</v>
      </c>
      <c r="Z1">
        <v>7</v>
      </c>
      <c r="AA1">
        <v>8</v>
      </c>
      <c r="AB1">
        <v>9</v>
      </c>
      <c r="AC1">
        <v>10</v>
      </c>
      <c r="AD1">
        <v>11</v>
      </c>
      <c r="AE1">
        <v>12</v>
      </c>
      <c r="AF1">
        <v>13</v>
      </c>
      <c r="AG1">
        <v>14</v>
      </c>
      <c r="AH1">
        <v>15</v>
      </c>
      <c r="AI1">
        <v>16</v>
      </c>
    </row>
    <row r="2" spans="1:35" x14ac:dyDescent="0.25">
      <c r="A2" s="2"/>
      <c r="B2" s="2"/>
      <c r="C2" s="2"/>
      <c r="D2" s="2"/>
      <c r="E2" s="2"/>
      <c r="F2" t="s">
        <v>11</v>
      </c>
      <c r="G2" s="6">
        <f t="shared" ref="G2:G13" si="2">H2/2</f>
        <v>0.53333333333333333</v>
      </c>
      <c r="H2" s="6">
        <f>16/15</f>
        <v>1.0666666666666667</v>
      </c>
      <c r="I2" s="6">
        <f t="shared" ref="I2:J13" si="3">H2*2</f>
        <v>2.1333333333333333</v>
      </c>
      <c r="J2" s="6">
        <f t="shared" si="3"/>
        <v>4.2666666666666666</v>
      </c>
      <c r="K2" s="6">
        <f t="shared" ref="K2:L2" si="4">J2*2</f>
        <v>8.5333333333333332</v>
      </c>
      <c r="L2" s="6">
        <f t="shared" si="4"/>
        <v>17.066666666666666</v>
      </c>
      <c r="M2" s="6">
        <f t="shared" ref="M2:N2" si="5">L2*2</f>
        <v>34.133333333333333</v>
      </c>
      <c r="N2" s="6">
        <f t="shared" si="5"/>
        <v>68.266666666666666</v>
      </c>
      <c r="O2" s="6">
        <f t="shared" ref="O2:Q2" si="6">N2*2</f>
        <v>136.53333333333333</v>
      </c>
      <c r="P2" s="6">
        <f t="shared" si="6"/>
        <v>273.06666666666666</v>
      </c>
      <c r="Q2" s="6">
        <f t="shared" si="6"/>
        <v>546.13333333333333</v>
      </c>
      <c r="U2" s="19">
        <f>U1/2</f>
        <v>1</v>
      </c>
      <c r="V2" s="19">
        <f t="shared" ref="V2:AB3" si="7">V1/2</f>
        <v>1.5</v>
      </c>
      <c r="W2" s="19">
        <f t="shared" si="7"/>
        <v>2</v>
      </c>
      <c r="X2" s="19">
        <f t="shared" si="7"/>
        <v>2.5</v>
      </c>
      <c r="Y2" s="19">
        <f t="shared" si="7"/>
        <v>3</v>
      </c>
      <c r="Z2" s="19">
        <f t="shared" si="7"/>
        <v>3.5</v>
      </c>
      <c r="AA2" s="19">
        <f t="shared" si="7"/>
        <v>4</v>
      </c>
      <c r="AB2" s="19">
        <f t="shared" si="7"/>
        <v>4.5</v>
      </c>
      <c r="AC2" s="19">
        <f t="shared" ref="AC2:AI2" si="8">AC1/2</f>
        <v>5</v>
      </c>
      <c r="AD2" s="19">
        <f t="shared" si="8"/>
        <v>5.5</v>
      </c>
      <c r="AE2" s="19">
        <f t="shared" si="8"/>
        <v>6</v>
      </c>
      <c r="AF2" s="19">
        <f t="shared" si="8"/>
        <v>6.5</v>
      </c>
      <c r="AG2" s="19">
        <f t="shared" si="8"/>
        <v>7</v>
      </c>
      <c r="AH2" s="19">
        <f t="shared" si="8"/>
        <v>7.5</v>
      </c>
      <c r="AI2" s="19">
        <f t="shared" si="8"/>
        <v>8</v>
      </c>
    </row>
    <row r="3" spans="1:35" x14ac:dyDescent="0.25">
      <c r="A3" s="2"/>
      <c r="B3" s="2"/>
      <c r="C3" s="2"/>
      <c r="D3" s="2"/>
      <c r="E3" s="2"/>
      <c r="F3" s="14" t="s">
        <v>1</v>
      </c>
      <c r="G3" s="6">
        <f t="shared" si="2"/>
        <v>0.5625</v>
      </c>
      <c r="H3" s="6">
        <f>9/8</f>
        <v>1.125</v>
      </c>
      <c r="I3" s="6">
        <f t="shared" si="3"/>
        <v>2.25</v>
      </c>
      <c r="J3" s="6">
        <f t="shared" si="3"/>
        <v>4.5</v>
      </c>
      <c r="K3" s="13">
        <f t="shared" ref="K3:L3" si="9">J3*2</f>
        <v>9</v>
      </c>
      <c r="L3" s="13">
        <f t="shared" si="9"/>
        <v>18</v>
      </c>
      <c r="M3" s="13">
        <f t="shared" ref="M3:N3" si="10">L3*2</f>
        <v>36</v>
      </c>
      <c r="N3" s="13">
        <f t="shared" si="10"/>
        <v>72</v>
      </c>
      <c r="O3" s="13">
        <f t="shared" ref="O3:Q3" si="11">N3*2</f>
        <v>144</v>
      </c>
      <c r="P3" s="13">
        <f t="shared" si="11"/>
        <v>288</v>
      </c>
      <c r="Q3" s="13">
        <f t="shared" si="11"/>
        <v>576</v>
      </c>
      <c r="U3" s="19"/>
      <c r="V3" s="19"/>
      <c r="W3" s="19">
        <f t="shared" si="7"/>
        <v>1</v>
      </c>
      <c r="X3" s="19">
        <f t="shared" si="7"/>
        <v>1.25</v>
      </c>
      <c r="Y3" s="19">
        <f t="shared" si="7"/>
        <v>1.5</v>
      </c>
      <c r="Z3" s="19">
        <f t="shared" si="7"/>
        <v>1.75</v>
      </c>
      <c r="AA3" s="19">
        <f t="shared" si="7"/>
        <v>2</v>
      </c>
      <c r="AB3" s="19">
        <f t="shared" si="7"/>
        <v>2.25</v>
      </c>
      <c r="AC3" s="19">
        <f t="shared" ref="AC3:AI3" si="12">AC2/2</f>
        <v>2.5</v>
      </c>
      <c r="AD3" s="19">
        <f t="shared" si="12"/>
        <v>2.75</v>
      </c>
      <c r="AE3" s="19">
        <f t="shared" si="12"/>
        <v>3</v>
      </c>
      <c r="AF3" s="19">
        <f t="shared" si="12"/>
        <v>3.25</v>
      </c>
      <c r="AG3" s="19">
        <f t="shared" si="12"/>
        <v>3.5</v>
      </c>
      <c r="AH3" s="19">
        <f t="shared" si="12"/>
        <v>3.75</v>
      </c>
      <c r="AI3" s="19">
        <f t="shared" si="12"/>
        <v>4</v>
      </c>
    </row>
    <row r="4" spans="1:35" x14ac:dyDescent="0.25">
      <c r="A4" s="2"/>
      <c r="B4" s="2"/>
      <c r="C4" s="2"/>
      <c r="D4" s="2"/>
      <c r="E4" s="2"/>
      <c r="F4" t="s">
        <v>12</v>
      </c>
      <c r="G4" s="6">
        <f t="shared" si="2"/>
        <v>0.6</v>
      </c>
      <c r="H4" s="6">
        <f>6/5</f>
        <v>1.2</v>
      </c>
      <c r="I4" s="6">
        <f t="shared" si="3"/>
        <v>2.4</v>
      </c>
      <c r="J4" s="6">
        <f t="shared" si="3"/>
        <v>4.8</v>
      </c>
      <c r="K4" s="6">
        <f t="shared" ref="K4:L4" si="13">J4*2</f>
        <v>9.6</v>
      </c>
      <c r="L4" s="6">
        <f t="shared" si="13"/>
        <v>19.2</v>
      </c>
      <c r="M4" s="6">
        <f t="shared" ref="M4:N4" si="14">L4*2</f>
        <v>38.4</v>
      </c>
      <c r="N4" s="6">
        <f t="shared" si="14"/>
        <v>76.8</v>
      </c>
      <c r="O4" s="6">
        <f t="shared" ref="O4:Q4" si="15">N4*2</f>
        <v>153.6</v>
      </c>
      <c r="P4" s="6">
        <f t="shared" si="15"/>
        <v>307.2</v>
      </c>
      <c r="Q4" s="6">
        <f t="shared" si="15"/>
        <v>614.4</v>
      </c>
      <c r="U4" s="19"/>
      <c r="V4" s="19"/>
      <c r="W4" s="51"/>
      <c r="X4" s="52"/>
      <c r="Y4" s="52"/>
      <c r="Z4" s="52"/>
      <c r="AA4" s="53"/>
      <c r="AB4" s="19">
        <f>AB3/2</f>
        <v>1.125</v>
      </c>
      <c r="AC4" s="19">
        <f>AC3/2</f>
        <v>1.25</v>
      </c>
      <c r="AD4" s="19">
        <f t="shared" ref="AD4:AI4" si="16">AD3/2</f>
        <v>1.375</v>
      </c>
      <c r="AE4" s="19">
        <f t="shared" si="16"/>
        <v>1.5</v>
      </c>
      <c r="AF4" s="19">
        <f t="shared" si="16"/>
        <v>1.625</v>
      </c>
      <c r="AG4" s="19">
        <f t="shared" si="16"/>
        <v>1.75</v>
      </c>
      <c r="AH4" s="19">
        <f t="shared" si="16"/>
        <v>1.875</v>
      </c>
      <c r="AI4" s="19">
        <f t="shared" si="16"/>
        <v>2</v>
      </c>
    </row>
    <row r="5" spans="1:35" x14ac:dyDescent="0.25">
      <c r="A5" s="2"/>
      <c r="B5" s="2"/>
      <c r="C5" s="2"/>
      <c r="D5" s="2"/>
      <c r="E5" s="2"/>
      <c r="F5" s="12" t="s">
        <v>2</v>
      </c>
      <c r="G5" s="6">
        <f t="shared" si="2"/>
        <v>0.625</v>
      </c>
      <c r="H5" s="6">
        <f>5/4</f>
        <v>1.25</v>
      </c>
      <c r="I5" s="6">
        <f t="shared" si="3"/>
        <v>2.5</v>
      </c>
      <c r="J5" s="7">
        <f t="shared" si="3"/>
        <v>5</v>
      </c>
      <c r="K5" s="7">
        <f t="shared" ref="K5:L5" si="17">J5*2</f>
        <v>10</v>
      </c>
      <c r="L5" s="7">
        <f t="shared" si="17"/>
        <v>20</v>
      </c>
      <c r="M5" s="7">
        <f t="shared" ref="M5:N5" si="18">L5*2</f>
        <v>40</v>
      </c>
      <c r="N5" s="7">
        <f t="shared" si="18"/>
        <v>80</v>
      </c>
      <c r="O5" s="7">
        <f t="shared" ref="O5:Q5" si="19">N5*2</f>
        <v>160</v>
      </c>
      <c r="P5" s="7">
        <f t="shared" si="19"/>
        <v>320</v>
      </c>
      <c r="Q5" s="7">
        <f t="shared" si="19"/>
        <v>640</v>
      </c>
      <c r="U5" s="49"/>
      <c r="V5" s="49"/>
      <c r="W5" s="49"/>
      <c r="X5" s="49"/>
      <c r="Y5" s="49"/>
      <c r="Z5" s="49"/>
      <c r="AA5" s="49"/>
      <c r="AB5" s="49"/>
      <c r="AC5" s="49"/>
      <c r="AE5" s="49"/>
      <c r="AG5" s="50"/>
      <c r="AH5" s="49"/>
      <c r="AI5" s="49"/>
    </row>
    <row r="6" spans="1:35" x14ac:dyDescent="0.25">
      <c r="A6" s="2"/>
      <c r="B6" s="2"/>
      <c r="C6" s="2"/>
      <c r="D6" s="2"/>
      <c r="E6" s="2"/>
      <c r="F6" s="18" t="s">
        <v>3</v>
      </c>
      <c r="G6" s="6">
        <f t="shared" si="2"/>
        <v>0.66666666666666663</v>
      </c>
      <c r="H6" s="6">
        <f>4/3</f>
        <v>1.3333333333333333</v>
      </c>
      <c r="I6" s="6">
        <f t="shared" si="3"/>
        <v>2.6666666666666665</v>
      </c>
      <c r="J6" s="6">
        <f t="shared" si="3"/>
        <v>5.333333333333333</v>
      </c>
      <c r="K6" s="36">
        <f t="shared" ref="K6:L6" si="20">J6*2</f>
        <v>10.666666666666666</v>
      </c>
      <c r="L6" s="6">
        <f t="shared" si="20"/>
        <v>21.333333333333332</v>
      </c>
      <c r="M6" s="6">
        <f t="shared" ref="M6:N6" si="21">L6*2</f>
        <v>42.666666666666664</v>
      </c>
      <c r="N6" s="6">
        <f t="shared" si="21"/>
        <v>85.333333333333329</v>
      </c>
      <c r="O6" s="6">
        <f t="shared" ref="O6:Q6" si="22">N6*2</f>
        <v>170.66666666666666</v>
      </c>
      <c r="P6" s="6">
        <f t="shared" si="22"/>
        <v>341.33333333333331</v>
      </c>
      <c r="Q6" s="6">
        <f t="shared" si="22"/>
        <v>682.66666666666663</v>
      </c>
      <c r="T6" s="21" t="s">
        <v>14</v>
      </c>
      <c r="U6" s="21" t="s">
        <v>14</v>
      </c>
      <c r="V6" s="25" t="s">
        <v>15</v>
      </c>
      <c r="W6" s="21" t="s">
        <v>14</v>
      </c>
      <c r="X6" s="24" t="s">
        <v>16</v>
      </c>
      <c r="Y6" s="25" t="s">
        <v>15</v>
      </c>
      <c r="Z6" s="29" t="s">
        <v>17</v>
      </c>
      <c r="AA6" s="21" t="s">
        <v>14</v>
      </c>
      <c r="AB6" s="23" t="s">
        <v>18</v>
      </c>
      <c r="AC6" s="24" t="s">
        <v>16</v>
      </c>
      <c r="AD6" s="38" t="s">
        <v>20</v>
      </c>
      <c r="AE6" s="25" t="s">
        <v>15</v>
      </c>
      <c r="AF6" s="34" t="s">
        <v>24</v>
      </c>
      <c r="AG6" s="29" t="s">
        <v>17</v>
      </c>
      <c r="AH6" s="31" t="s">
        <v>19</v>
      </c>
      <c r="AI6" s="21" t="s">
        <v>14</v>
      </c>
    </row>
    <row r="7" spans="1:35" x14ac:dyDescent="0.25">
      <c r="A7" s="2"/>
      <c r="B7" s="2"/>
      <c r="C7" s="2"/>
      <c r="D7" s="2"/>
      <c r="E7" s="2"/>
      <c r="F7" s="18" t="s">
        <v>9</v>
      </c>
      <c r="G7" s="6">
        <f t="shared" si="2"/>
        <v>0.703125</v>
      </c>
      <c r="H7" s="6">
        <f>45/32</f>
        <v>1.40625</v>
      </c>
      <c r="I7" s="6">
        <f t="shared" si="3"/>
        <v>2.8125</v>
      </c>
      <c r="J7" s="6">
        <f t="shared" si="3"/>
        <v>5.625</v>
      </c>
      <c r="K7" s="36">
        <f t="shared" ref="K7:L7" si="23">J7*2</f>
        <v>11.25</v>
      </c>
      <c r="L7" s="6">
        <f t="shared" si="23"/>
        <v>22.5</v>
      </c>
      <c r="M7" s="36">
        <f t="shared" ref="M7:N7" si="24">L7*2</f>
        <v>45</v>
      </c>
      <c r="N7" s="36">
        <f t="shared" si="24"/>
        <v>90</v>
      </c>
      <c r="O7" s="36">
        <f t="shared" ref="O7:Q7" si="25">N7*2</f>
        <v>180</v>
      </c>
      <c r="P7" s="36">
        <f t="shared" si="25"/>
        <v>360</v>
      </c>
      <c r="Q7" s="36">
        <f t="shared" si="25"/>
        <v>720</v>
      </c>
      <c r="T7" s="21" t="s">
        <v>0</v>
      </c>
      <c r="U7" s="25" t="s">
        <v>4</v>
      </c>
      <c r="V7" s="24" t="s">
        <v>2</v>
      </c>
      <c r="W7" s="29" t="s">
        <v>21</v>
      </c>
      <c r="X7" s="23" t="s">
        <v>1</v>
      </c>
      <c r="Y7" s="38" t="s">
        <v>22</v>
      </c>
      <c r="Z7" s="43" t="s">
        <v>23</v>
      </c>
      <c r="AA7" s="31" t="s">
        <v>6</v>
      </c>
      <c r="AB7" s="22" t="s">
        <v>11</v>
      </c>
      <c r="AC7" s="35" t="s">
        <v>12</v>
      </c>
      <c r="AD7" s="39" t="s">
        <v>3</v>
      </c>
      <c r="AE7" s="47" t="s">
        <v>10</v>
      </c>
      <c r="AF7" s="20" t="s">
        <v>25</v>
      </c>
      <c r="AG7" s="43" t="s">
        <v>5</v>
      </c>
      <c r="AH7" s="20" t="s">
        <v>26</v>
      </c>
      <c r="AI7" s="20" t="s">
        <v>27</v>
      </c>
    </row>
    <row r="8" spans="1:35" x14ac:dyDescent="0.25">
      <c r="A8" s="2"/>
      <c r="B8" s="2"/>
      <c r="C8" s="2"/>
      <c r="D8" s="2"/>
      <c r="E8" s="2"/>
      <c r="F8" s="2" t="s">
        <v>10</v>
      </c>
      <c r="G8" s="6">
        <f t="shared" si="2"/>
        <v>0.71111111111111114</v>
      </c>
      <c r="H8" s="6">
        <f>64/45</f>
        <v>1.4222222222222223</v>
      </c>
      <c r="I8" s="6">
        <f t="shared" si="3"/>
        <v>2.8444444444444446</v>
      </c>
      <c r="J8" s="6">
        <f t="shared" si="3"/>
        <v>5.6888888888888891</v>
      </c>
      <c r="K8" s="6">
        <f t="shared" ref="K8:L8" si="26">J8*2</f>
        <v>11.377777777777778</v>
      </c>
      <c r="L8" s="6">
        <f t="shared" si="26"/>
        <v>22.755555555555556</v>
      </c>
      <c r="M8" s="6">
        <f t="shared" ref="M8:N8" si="27">L8*2</f>
        <v>45.511111111111113</v>
      </c>
      <c r="N8" s="6">
        <f t="shared" si="27"/>
        <v>91.022222222222226</v>
      </c>
      <c r="O8" s="6">
        <f t="shared" ref="O8:Q8" si="28">N8*2</f>
        <v>182.04444444444445</v>
      </c>
      <c r="P8" s="6">
        <f t="shared" si="28"/>
        <v>364.0888888888889</v>
      </c>
      <c r="Q8" s="6">
        <f t="shared" si="28"/>
        <v>728.17777777777781</v>
      </c>
      <c r="T8" s="49"/>
      <c r="U8" s="49"/>
      <c r="V8" s="49"/>
      <c r="W8" s="50"/>
      <c r="X8" s="49"/>
      <c r="Y8" s="19"/>
      <c r="Z8" s="19"/>
      <c r="AA8" s="49"/>
      <c r="AB8" s="49"/>
      <c r="AC8" s="1"/>
      <c r="AD8" s="1"/>
      <c r="AE8" s="1"/>
      <c r="AF8" s="19"/>
      <c r="AG8" s="1"/>
    </row>
    <row r="9" spans="1:35" x14ac:dyDescent="0.25">
      <c r="A9" s="2"/>
      <c r="B9" s="2"/>
      <c r="C9" s="2"/>
      <c r="D9" s="2"/>
      <c r="E9" s="2"/>
      <c r="F9" s="1" t="s">
        <v>4</v>
      </c>
      <c r="G9" s="6">
        <f t="shared" si="2"/>
        <v>0.75</v>
      </c>
      <c r="H9" s="6">
        <f>3/2</f>
        <v>1.5</v>
      </c>
      <c r="I9" s="11">
        <f t="shared" si="3"/>
        <v>3</v>
      </c>
      <c r="J9" s="11">
        <f t="shared" si="3"/>
        <v>6</v>
      </c>
      <c r="K9" s="11">
        <f t="shared" ref="K9:L9" si="29">J9*2</f>
        <v>12</v>
      </c>
      <c r="L9" s="11">
        <f t="shared" si="29"/>
        <v>24</v>
      </c>
      <c r="M9" s="11">
        <f t="shared" ref="M9:N9" si="30">L9*2</f>
        <v>48</v>
      </c>
      <c r="N9" s="11">
        <f t="shared" si="30"/>
        <v>96</v>
      </c>
      <c r="O9" s="11">
        <f t="shared" ref="O9:Q9" si="31">N9*2</f>
        <v>192</v>
      </c>
      <c r="P9" s="11">
        <f t="shared" si="31"/>
        <v>384</v>
      </c>
      <c r="Q9" s="11">
        <f t="shared" si="31"/>
        <v>768</v>
      </c>
      <c r="S9" t="s">
        <v>8</v>
      </c>
      <c r="T9">
        <v>0.5</v>
      </c>
      <c r="U9">
        <v>1.5</v>
      </c>
      <c r="V9">
        <v>2.5</v>
      </c>
      <c r="W9">
        <v>3.5</v>
      </c>
      <c r="X9">
        <v>4.5</v>
      </c>
      <c r="Y9">
        <v>5.5</v>
      </c>
      <c r="Z9">
        <v>6.5</v>
      </c>
      <c r="AA9">
        <v>7.5</v>
      </c>
      <c r="AB9">
        <v>8.5</v>
      </c>
      <c r="AC9">
        <f>AB9+1</f>
        <v>9.5</v>
      </c>
      <c r="AD9">
        <f t="shared" ref="AD9:AI9" si="32">AC9+1</f>
        <v>10.5</v>
      </c>
      <c r="AE9">
        <f t="shared" si="32"/>
        <v>11.5</v>
      </c>
      <c r="AF9">
        <f t="shared" si="32"/>
        <v>12.5</v>
      </c>
      <c r="AG9">
        <f t="shared" si="32"/>
        <v>13.5</v>
      </c>
      <c r="AH9">
        <f t="shared" si="32"/>
        <v>14.5</v>
      </c>
      <c r="AI9">
        <f t="shared" si="32"/>
        <v>15.5</v>
      </c>
    </row>
    <row r="10" spans="1:35" x14ac:dyDescent="0.25">
      <c r="A10" s="2"/>
      <c r="B10" s="2"/>
      <c r="C10" s="2"/>
      <c r="D10" s="2"/>
      <c r="E10" s="2"/>
      <c r="F10" t="s">
        <v>13</v>
      </c>
      <c r="G10" s="6">
        <f t="shared" si="2"/>
        <v>0.8</v>
      </c>
      <c r="H10" s="6">
        <f>8/5</f>
        <v>1.6</v>
      </c>
      <c r="I10" s="6">
        <f t="shared" si="3"/>
        <v>3.2</v>
      </c>
      <c r="J10" s="6">
        <f t="shared" si="3"/>
        <v>6.4</v>
      </c>
      <c r="K10" s="6">
        <f t="shared" ref="K10:L10" si="33">J10*2</f>
        <v>12.8</v>
      </c>
      <c r="L10" s="6">
        <f t="shared" si="33"/>
        <v>25.6</v>
      </c>
      <c r="M10" s="6">
        <f t="shared" ref="M10:N10" si="34">L10*2</f>
        <v>51.2</v>
      </c>
      <c r="N10" s="6">
        <f t="shared" si="34"/>
        <v>102.4</v>
      </c>
      <c r="O10" s="6">
        <f t="shared" ref="O10:Q10" si="35">N10*2</f>
        <v>204.8</v>
      </c>
      <c r="P10" s="6">
        <f t="shared" si="35"/>
        <v>409.6</v>
      </c>
      <c r="Q10" s="6">
        <f t="shared" si="35"/>
        <v>819.2</v>
      </c>
      <c r="V10">
        <f t="shared" ref="V10:AC12" si="36">V9/2</f>
        <v>1.25</v>
      </c>
      <c r="W10">
        <f t="shared" si="36"/>
        <v>1.75</v>
      </c>
      <c r="X10">
        <f t="shared" si="36"/>
        <v>2.25</v>
      </c>
      <c r="Y10">
        <f t="shared" si="36"/>
        <v>2.75</v>
      </c>
      <c r="Z10">
        <f t="shared" si="36"/>
        <v>3.25</v>
      </c>
      <c r="AA10">
        <f t="shared" si="36"/>
        <v>3.75</v>
      </c>
      <c r="AB10">
        <f t="shared" si="36"/>
        <v>4.25</v>
      </c>
      <c r="AC10">
        <f t="shared" si="36"/>
        <v>4.75</v>
      </c>
      <c r="AD10">
        <f t="shared" ref="AD10:AI10" si="37">AD9/2</f>
        <v>5.25</v>
      </c>
      <c r="AE10">
        <f t="shared" si="37"/>
        <v>5.75</v>
      </c>
      <c r="AF10">
        <f t="shared" si="37"/>
        <v>6.25</v>
      </c>
      <c r="AG10">
        <f t="shared" si="37"/>
        <v>6.75</v>
      </c>
      <c r="AH10">
        <f t="shared" si="37"/>
        <v>7.25</v>
      </c>
      <c r="AI10">
        <f t="shared" si="37"/>
        <v>7.75</v>
      </c>
    </row>
    <row r="11" spans="1:35" x14ac:dyDescent="0.25">
      <c r="A11" s="2"/>
      <c r="B11" s="2"/>
      <c r="C11" s="2"/>
      <c r="D11" s="2"/>
      <c r="E11" s="2"/>
      <c r="F11" s="48" t="s">
        <v>5</v>
      </c>
      <c r="G11" s="6">
        <f t="shared" si="2"/>
        <v>0.83333333333333337</v>
      </c>
      <c r="H11" s="6">
        <f>5/3</f>
        <v>1.6666666666666667</v>
      </c>
      <c r="I11" s="6">
        <f t="shared" si="3"/>
        <v>3.3333333333333335</v>
      </c>
      <c r="J11" s="6">
        <f t="shared" si="3"/>
        <v>6.666666666666667</v>
      </c>
      <c r="K11" s="26">
        <f t="shared" ref="K11:L11" si="38">J11*2</f>
        <v>13.333333333333334</v>
      </c>
      <c r="L11" s="6">
        <f t="shared" si="38"/>
        <v>26.666666666666668</v>
      </c>
      <c r="M11" s="6">
        <f t="shared" ref="M11:N11" si="39">L11*2</f>
        <v>53.333333333333336</v>
      </c>
      <c r="N11" s="6">
        <f t="shared" si="39"/>
        <v>106.66666666666667</v>
      </c>
      <c r="O11" s="6">
        <f t="shared" ref="O11:Q11" si="40">N11*2</f>
        <v>213.33333333333334</v>
      </c>
      <c r="P11" s="6">
        <f t="shared" si="40"/>
        <v>426.66666666666669</v>
      </c>
      <c r="Q11" s="6">
        <f t="shared" si="40"/>
        <v>853.33333333333337</v>
      </c>
      <c r="X11">
        <f t="shared" si="36"/>
        <v>1.125</v>
      </c>
      <c r="Y11">
        <f t="shared" si="36"/>
        <v>1.375</v>
      </c>
      <c r="Z11">
        <f t="shared" si="36"/>
        <v>1.625</v>
      </c>
      <c r="AA11">
        <f t="shared" si="36"/>
        <v>1.875</v>
      </c>
      <c r="AB11">
        <f t="shared" si="36"/>
        <v>2.125</v>
      </c>
      <c r="AC11">
        <f t="shared" si="36"/>
        <v>2.375</v>
      </c>
      <c r="AD11">
        <f t="shared" ref="AD11:AI11" si="41">AD10/2</f>
        <v>2.625</v>
      </c>
      <c r="AE11">
        <f t="shared" si="41"/>
        <v>2.875</v>
      </c>
      <c r="AF11">
        <f t="shared" si="41"/>
        <v>3.125</v>
      </c>
      <c r="AG11">
        <f t="shared" si="41"/>
        <v>3.375</v>
      </c>
      <c r="AH11">
        <f t="shared" si="41"/>
        <v>3.625</v>
      </c>
      <c r="AI11">
        <f t="shared" si="41"/>
        <v>3.875</v>
      </c>
    </row>
    <row r="12" spans="1:35" x14ac:dyDescent="0.25">
      <c r="A12" s="2"/>
      <c r="B12" s="2"/>
      <c r="C12" s="2"/>
      <c r="D12" s="2"/>
      <c r="E12" s="2"/>
      <c r="F12" s="30" t="s">
        <v>21</v>
      </c>
      <c r="G12" s="6">
        <f t="shared" si="2"/>
        <v>0.88888888888888884</v>
      </c>
      <c r="H12" s="15">
        <f>16/9</f>
        <v>1.7777777777777777</v>
      </c>
      <c r="I12" s="15">
        <f t="shared" si="3"/>
        <v>3.5555555555555554</v>
      </c>
      <c r="J12" s="28">
        <f t="shared" si="3"/>
        <v>7.1111111111111107</v>
      </c>
      <c r="K12" s="28">
        <f t="shared" ref="K12:L12" si="42">J12*2</f>
        <v>14.222222222222221</v>
      </c>
      <c r="L12" s="28">
        <f t="shared" si="42"/>
        <v>28.444444444444443</v>
      </c>
      <c r="M12" s="28">
        <f t="shared" ref="M12:N12" si="43">L12*2</f>
        <v>56.888888888888886</v>
      </c>
      <c r="N12" s="28">
        <f t="shared" si="43"/>
        <v>113.77777777777777</v>
      </c>
      <c r="O12" s="28">
        <f t="shared" ref="O12:Q12" si="44">N12*2</f>
        <v>227.55555555555554</v>
      </c>
      <c r="P12" s="28">
        <f t="shared" si="44"/>
        <v>455.11111111111109</v>
      </c>
      <c r="Q12" s="28">
        <f t="shared" si="44"/>
        <v>910.22222222222217</v>
      </c>
      <c r="AB12">
        <f t="shared" si="36"/>
        <v>1.0625</v>
      </c>
      <c r="AC12">
        <f>AC11/2</f>
        <v>1.1875</v>
      </c>
      <c r="AD12">
        <f t="shared" ref="AD12:AI12" si="45">AD11/2</f>
        <v>1.3125</v>
      </c>
      <c r="AE12">
        <f t="shared" si="45"/>
        <v>1.4375</v>
      </c>
      <c r="AF12">
        <f t="shared" si="45"/>
        <v>1.5625</v>
      </c>
      <c r="AG12">
        <f t="shared" si="45"/>
        <v>1.6875</v>
      </c>
      <c r="AH12">
        <f t="shared" si="45"/>
        <v>1.8125</v>
      </c>
      <c r="AI12">
        <f t="shared" si="45"/>
        <v>1.9375</v>
      </c>
    </row>
    <row r="13" spans="1:35" x14ac:dyDescent="0.25">
      <c r="A13" s="2"/>
      <c r="B13" s="2"/>
      <c r="C13" s="2"/>
      <c r="D13" s="2"/>
      <c r="E13" s="2"/>
      <c r="F13" s="33" t="s">
        <v>6</v>
      </c>
      <c r="G13" s="6">
        <f t="shared" si="2"/>
        <v>0.9375</v>
      </c>
      <c r="H13" s="6">
        <f>15/8</f>
        <v>1.875</v>
      </c>
      <c r="I13" s="6">
        <f t="shared" si="3"/>
        <v>3.75</v>
      </c>
      <c r="J13" s="6">
        <f t="shared" si="3"/>
        <v>7.5</v>
      </c>
      <c r="K13" s="32">
        <f t="shared" ref="K13:L13" si="46">J13*2</f>
        <v>15</v>
      </c>
      <c r="L13" s="32">
        <f t="shared" si="46"/>
        <v>30</v>
      </c>
      <c r="M13" s="32">
        <f t="shared" ref="M13:N13" si="47">L13*2</f>
        <v>60</v>
      </c>
      <c r="N13" s="32">
        <f t="shared" si="47"/>
        <v>120</v>
      </c>
      <c r="O13" s="32">
        <f t="shared" ref="O13:Q13" si="48">N13*2</f>
        <v>240</v>
      </c>
      <c r="P13" s="32">
        <f t="shared" si="48"/>
        <v>480</v>
      </c>
      <c r="Q13" s="32">
        <f t="shared" si="48"/>
        <v>960</v>
      </c>
    </row>
    <row r="14" spans="1:35" x14ac:dyDescent="0.25">
      <c r="A14" s="2"/>
      <c r="B14" s="2"/>
      <c r="C14" s="2"/>
      <c r="D14" s="2"/>
      <c r="E14" s="2"/>
      <c r="F14" s="2"/>
    </row>
    <row r="15" spans="1:35" x14ac:dyDescent="0.25">
      <c r="A15" s="2"/>
      <c r="B15" s="2"/>
      <c r="C15" s="2"/>
      <c r="D15" s="2"/>
      <c r="E15" s="2"/>
      <c r="F15" s="2"/>
    </row>
    <row r="16" spans="1:35" x14ac:dyDescent="0.25">
      <c r="A16" s="2"/>
      <c r="B16" s="2"/>
      <c r="C16" s="2"/>
      <c r="D16" s="2"/>
      <c r="E16" s="2"/>
      <c r="F16" s="2"/>
    </row>
    <row r="17" spans="1:30" x14ac:dyDescent="0.25">
      <c r="A17" s="2"/>
      <c r="B17" s="2"/>
      <c r="C17" s="2"/>
      <c r="D17" s="2"/>
      <c r="E17" s="2"/>
      <c r="F17" s="9" t="s">
        <v>0</v>
      </c>
      <c r="G17" s="8">
        <f>H17/2</f>
        <v>0.5</v>
      </c>
      <c r="H17" s="15">
        <v>1</v>
      </c>
      <c r="I17" s="15">
        <f>H17*2</f>
        <v>2</v>
      </c>
      <c r="J17" s="15">
        <f>I17*2</f>
        <v>4</v>
      </c>
      <c r="K17" s="15">
        <f>J17*2</f>
        <v>8</v>
      </c>
      <c r="L17" s="15">
        <f>K17*2</f>
        <v>16</v>
      </c>
      <c r="M17" s="15">
        <f t="shared" ref="M17:Q17" si="49">L17*2</f>
        <v>32</v>
      </c>
      <c r="N17" s="15">
        <f t="shared" si="49"/>
        <v>64</v>
      </c>
      <c r="O17" s="15">
        <f t="shared" si="49"/>
        <v>128</v>
      </c>
      <c r="P17" s="15">
        <f t="shared" si="49"/>
        <v>256</v>
      </c>
      <c r="Q17" s="15">
        <f t="shared" si="49"/>
        <v>512</v>
      </c>
    </row>
    <row r="18" spans="1:30" x14ac:dyDescent="0.25">
      <c r="A18" s="2"/>
      <c r="B18" s="2"/>
      <c r="C18" s="2"/>
      <c r="D18" s="2"/>
      <c r="E18" s="2"/>
      <c r="F18" s="17" t="s">
        <v>11</v>
      </c>
      <c r="G18" s="6">
        <f t="shared" ref="G18:G29" si="50">H18/2</f>
        <v>0.53333333333333333</v>
      </c>
      <c r="H18" s="15">
        <f>16/15</f>
        <v>1.0666666666666667</v>
      </c>
      <c r="I18" s="15">
        <f t="shared" ref="I18:Q18" si="51">H18*2</f>
        <v>2.1333333333333333</v>
      </c>
      <c r="J18" s="15">
        <f t="shared" si="51"/>
        <v>4.2666666666666666</v>
      </c>
      <c r="K18" s="10">
        <f t="shared" si="51"/>
        <v>8.5333333333333332</v>
      </c>
      <c r="L18" s="15">
        <f t="shared" si="51"/>
        <v>17.066666666666666</v>
      </c>
      <c r="M18" s="15">
        <f t="shared" si="51"/>
        <v>34.133333333333333</v>
      </c>
      <c r="N18" s="15">
        <f t="shared" si="51"/>
        <v>68.266666666666666</v>
      </c>
      <c r="O18" s="15">
        <f t="shared" si="51"/>
        <v>136.53333333333333</v>
      </c>
      <c r="P18" s="15">
        <f t="shared" si="51"/>
        <v>273.06666666666666</v>
      </c>
      <c r="Q18" s="15">
        <f t="shared" si="51"/>
        <v>546.13333333333333</v>
      </c>
    </row>
    <row r="19" spans="1:30" x14ac:dyDescent="0.25">
      <c r="A19" s="2"/>
      <c r="B19" s="2"/>
      <c r="C19" s="2"/>
      <c r="D19" s="2"/>
      <c r="E19" s="2"/>
      <c r="F19" s="14" t="s">
        <v>1</v>
      </c>
      <c r="G19" s="6">
        <f t="shared" si="50"/>
        <v>0.5625</v>
      </c>
      <c r="H19" s="15">
        <f>9/8</f>
        <v>1.125</v>
      </c>
      <c r="I19" s="15">
        <f t="shared" ref="I19:Q19" si="52">H19*2</f>
        <v>2.25</v>
      </c>
      <c r="J19" s="13">
        <f t="shared" si="52"/>
        <v>4.5</v>
      </c>
      <c r="K19" s="15">
        <f t="shared" si="52"/>
        <v>9</v>
      </c>
      <c r="L19" s="15">
        <f t="shared" si="52"/>
        <v>18</v>
      </c>
      <c r="M19" s="15">
        <f t="shared" si="52"/>
        <v>36</v>
      </c>
      <c r="N19" s="15">
        <f t="shared" si="52"/>
        <v>72</v>
      </c>
      <c r="O19" s="15">
        <f t="shared" si="52"/>
        <v>144</v>
      </c>
      <c r="P19" s="15">
        <f t="shared" si="52"/>
        <v>288</v>
      </c>
      <c r="Q19" s="15">
        <f t="shared" si="52"/>
        <v>576</v>
      </c>
    </row>
    <row r="20" spans="1:30" x14ac:dyDescent="0.25">
      <c r="A20" s="2"/>
      <c r="B20" s="2"/>
      <c r="C20" s="2"/>
      <c r="D20" s="2"/>
      <c r="E20" s="2"/>
      <c r="F20" s="44" t="s">
        <v>12</v>
      </c>
      <c r="G20" s="6">
        <f t="shared" si="50"/>
        <v>0.6</v>
      </c>
      <c r="H20" s="15">
        <f>6/5</f>
        <v>1.2</v>
      </c>
      <c r="I20" s="15">
        <f t="shared" ref="I20:Q20" si="53">H20*2</f>
        <v>2.4</v>
      </c>
      <c r="J20" s="15">
        <f t="shared" si="53"/>
        <v>4.8</v>
      </c>
      <c r="K20" s="41">
        <f t="shared" si="53"/>
        <v>9.6</v>
      </c>
      <c r="L20" s="15">
        <f t="shared" si="53"/>
        <v>19.2</v>
      </c>
      <c r="M20" s="41">
        <f t="shared" si="53"/>
        <v>38.4</v>
      </c>
      <c r="N20" s="15">
        <f t="shared" si="53"/>
        <v>76.8</v>
      </c>
      <c r="O20" s="41">
        <f t="shared" si="53"/>
        <v>153.6</v>
      </c>
      <c r="P20" s="15">
        <f t="shared" si="53"/>
        <v>307.2</v>
      </c>
      <c r="Q20" s="15">
        <f t="shared" si="53"/>
        <v>614.4</v>
      </c>
      <c r="AC20" s="6" t="s">
        <v>36</v>
      </c>
    </row>
    <row r="21" spans="1:30" x14ac:dyDescent="0.25">
      <c r="A21" s="2"/>
      <c r="B21" s="2"/>
      <c r="C21" s="2"/>
      <c r="D21" s="2"/>
      <c r="E21" s="2"/>
      <c r="F21" s="12" t="s">
        <v>2</v>
      </c>
      <c r="G21" s="6">
        <f t="shared" si="50"/>
        <v>0.625</v>
      </c>
      <c r="H21" s="15">
        <f>5/4</f>
        <v>1.25</v>
      </c>
      <c r="I21" s="7">
        <f t="shared" ref="I21:Q21" si="54">H21*2</f>
        <v>2.5</v>
      </c>
      <c r="J21" s="15">
        <f t="shared" si="54"/>
        <v>5</v>
      </c>
      <c r="K21" s="15">
        <f t="shared" si="54"/>
        <v>10</v>
      </c>
      <c r="L21" s="15">
        <f t="shared" si="54"/>
        <v>20</v>
      </c>
      <c r="M21" s="15">
        <f t="shared" si="54"/>
        <v>40</v>
      </c>
      <c r="N21" s="15">
        <f t="shared" si="54"/>
        <v>80</v>
      </c>
      <c r="O21" s="15">
        <f t="shared" si="54"/>
        <v>160</v>
      </c>
      <c r="P21" s="15">
        <f t="shared" si="54"/>
        <v>320</v>
      </c>
      <c r="Q21" s="15">
        <f t="shared" si="54"/>
        <v>640</v>
      </c>
      <c r="W21" s="54" t="s">
        <v>28</v>
      </c>
      <c r="X21" s="55"/>
      <c r="Y21" s="55" t="s">
        <v>29</v>
      </c>
      <c r="Z21" s="55"/>
      <c r="AA21" s="55" t="s">
        <v>30</v>
      </c>
      <c r="AB21" s="55"/>
      <c r="AC21" s="55"/>
      <c r="AD21" s="56" t="s">
        <v>35</v>
      </c>
    </row>
    <row r="22" spans="1:30" x14ac:dyDescent="0.25">
      <c r="A22" s="2"/>
      <c r="B22" s="2"/>
      <c r="C22" s="2"/>
      <c r="D22" s="2"/>
      <c r="E22" s="2"/>
      <c r="F22" s="18" t="s">
        <v>3</v>
      </c>
      <c r="G22" s="6">
        <f t="shared" si="50"/>
        <v>0.66666666666666663</v>
      </c>
      <c r="H22" s="15">
        <f>4/3</f>
        <v>1.3333333333333333</v>
      </c>
      <c r="I22" s="15">
        <f t="shared" ref="I22:Q22" si="55">H22*2</f>
        <v>2.6666666666666665</v>
      </c>
      <c r="J22" s="36">
        <f t="shared" si="55"/>
        <v>5.333333333333333</v>
      </c>
      <c r="K22" s="16">
        <f t="shared" si="55"/>
        <v>10.666666666666666</v>
      </c>
      <c r="L22" s="15">
        <f t="shared" si="55"/>
        <v>21.333333333333332</v>
      </c>
      <c r="M22" s="40">
        <f t="shared" si="55"/>
        <v>42.666666666666664</v>
      </c>
      <c r="N22" s="15">
        <f t="shared" si="55"/>
        <v>85.333333333333329</v>
      </c>
      <c r="O22" s="15">
        <f t="shared" si="55"/>
        <v>170.66666666666666</v>
      </c>
      <c r="P22" s="15">
        <f t="shared" si="55"/>
        <v>341.33333333333331</v>
      </c>
      <c r="Q22" s="15">
        <f t="shared" si="55"/>
        <v>682.66666666666663</v>
      </c>
      <c r="W22" s="57"/>
      <c r="X22" s="58" t="s">
        <v>33</v>
      </c>
      <c r="Y22" s="58"/>
      <c r="Z22" s="58" t="s">
        <v>32</v>
      </c>
      <c r="AA22" s="58"/>
      <c r="AB22" s="58" t="s">
        <v>31</v>
      </c>
      <c r="AC22" s="58" t="s">
        <v>34</v>
      </c>
      <c r="AD22" s="59"/>
    </row>
    <row r="23" spans="1:30" x14ac:dyDescent="0.25">
      <c r="A23" s="3"/>
      <c r="B23" s="2"/>
      <c r="C23" s="4"/>
      <c r="D23" s="4"/>
      <c r="E23" s="4"/>
      <c r="F23" s="18" t="s">
        <v>9</v>
      </c>
      <c r="G23" s="6">
        <f t="shared" si="50"/>
        <v>0.703125</v>
      </c>
      <c r="H23" s="15">
        <f>45/32</f>
        <v>1.40625</v>
      </c>
      <c r="I23" s="15">
        <f t="shared" ref="I23:Q23" si="56">H23*2</f>
        <v>2.8125</v>
      </c>
      <c r="J23" s="36">
        <f t="shared" si="56"/>
        <v>5.625</v>
      </c>
      <c r="K23" s="15">
        <f t="shared" si="56"/>
        <v>11.25</v>
      </c>
      <c r="L23" s="37">
        <f t="shared" si="56"/>
        <v>22.5</v>
      </c>
      <c r="M23" s="15">
        <f t="shared" si="56"/>
        <v>45</v>
      </c>
      <c r="N23" s="15">
        <f t="shared" si="56"/>
        <v>90</v>
      </c>
      <c r="O23" s="15">
        <f t="shared" si="56"/>
        <v>180</v>
      </c>
      <c r="P23" s="15">
        <f t="shared" si="56"/>
        <v>360</v>
      </c>
      <c r="Q23" s="15">
        <f t="shared" si="56"/>
        <v>720</v>
      </c>
    </row>
    <row r="24" spans="1:30" x14ac:dyDescent="0.25">
      <c r="A24" s="2"/>
      <c r="B24" s="2"/>
      <c r="C24" s="2"/>
      <c r="D24" s="2"/>
      <c r="E24" s="2"/>
      <c r="F24" s="46" t="s">
        <v>10</v>
      </c>
      <c r="G24" s="6">
        <f t="shared" si="50"/>
        <v>0.71111111111111114</v>
      </c>
      <c r="H24" s="15">
        <f>64/45</f>
        <v>1.4222222222222223</v>
      </c>
      <c r="I24" s="15">
        <f t="shared" ref="I24:Q24" si="57">H24*2</f>
        <v>2.8444444444444446</v>
      </c>
      <c r="J24" s="15">
        <f t="shared" si="57"/>
        <v>5.6888888888888891</v>
      </c>
      <c r="K24" s="45">
        <f t="shared" si="57"/>
        <v>11.377777777777778</v>
      </c>
      <c r="L24" s="15">
        <f t="shared" si="57"/>
        <v>22.755555555555556</v>
      </c>
      <c r="M24" s="15">
        <f t="shared" si="57"/>
        <v>45.511111111111113</v>
      </c>
      <c r="N24" s="15">
        <f t="shared" si="57"/>
        <v>91.022222222222226</v>
      </c>
      <c r="O24" s="15">
        <f t="shared" si="57"/>
        <v>182.04444444444445</v>
      </c>
      <c r="P24" s="15">
        <f t="shared" si="57"/>
        <v>364.0888888888889</v>
      </c>
      <c r="Q24" s="15">
        <f t="shared" si="57"/>
        <v>728.17777777777781</v>
      </c>
    </row>
    <row r="25" spans="1:30" x14ac:dyDescent="0.25">
      <c r="A25" s="2"/>
      <c r="B25" s="2"/>
      <c r="C25" s="2"/>
      <c r="D25" s="2"/>
      <c r="E25" s="2"/>
      <c r="F25" s="1" t="s">
        <v>4</v>
      </c>
      <c r="G25" s="6">
        <f t="shared" si="50"/>
        <v>0.75</v>
      </c>
      <c r="H25" s="11">
        <f>3/2</f>
        <v>1.5</v>
      </c>
      <c r="I25" s="15">
        <f t="shared" ref="I25:Q25" si="58">H25*2</f>
        <v>3</v>
      </c>
      <c r="J25" s="15">
        <f t="shared" si="58"/>
        <v>6</v>
      </c>
      <c r="K25" s="15">
        <f t="shared" si="58"/>
        <v>12</v>
      </c>
      <c r="L25" s="15">
        <f t="shared" si="58"/>
        <v>24</v>
      </c>
      <c r="M25" s="15">
        <f t="shared" si="58"/>
        <v>48</v>
      </c>
      <c r="N25" s="15">
        <f t="shared" si="58"/>
        <v>96</v>
      </c>
      <c r="O25" s="15">
        <f t="shared" si="58"/>
        <v>192</v>
      </c>
      <c r="P25" s="15">
        <f t="shared" si="58"/>
        <v>384</v>
      </c>
      <c r="Q25" s="15">
        <f t="shared" si="58"/>
        <v>768</v>
      </c>
    </row>
    <row r="26" spans="1:30" x14ac:dyDescent="0.25">
      <c r="A26" s="2"/>
      <c r="B26" s="2"/>
      <c r="C26" s="2"/>
      <c r="D26" s="2"/>
      <c r="E26" s="2"/>
      <c r="F26" s="42" t="s">
        <v>13</v>
      </c>
      <c r="G26" s="6">
        <f t="shared" si="50"/>
        <v>0.8</v>
      </c>
      <c r="H26" s="15">
        <f>8/5</f>
        <v>1.6</v>
      </c>
      <c r="I26" s="15">
        <f t="shared" ref="I26:Q26" si="59">H26*2</f>
        <v>3.2</v>
      </c>
      <c r="J26" s="27">
        <f t="shared" si="59"/>
        <v>6.4</v>
      </c>
      <c r="K26" s="15">
        <f t="shared" si="59"/>
        <v>12.8</v>
      </c>
      <c r="L26" s="15">
        <f t="shared" si="59"/>
        <v>25.6</v>
      </c>
      <c r="M26" s="15">
        <f t="shared" si="59"/>
        <v>51.2</v>
      </c>
      <c r="N26" s="15">
        <f t="shared" si="59"/>
        <v>102.4</v>
      </c>
      <c r="O26" s="15">
        <f t="shared" si="59"/>
        <v>204.8</v>
      </c>
      <c r="P26" s="15">
        <f t="shared" si="59"/>
        <v>409.6</v>
      </c>
      <c r="Q26" s="15">
        <f t="shared" si="59"/>
        <v>819.2</v>
      </c>
    </row>
    <row r="27" spans="1:30" x14ac:dyDescent="0.25">
      <c r="A27" s="2"/>
      <c r="B27" s="2"/>
      <c r="C27" s="2"/>
      <c r="D27" s="2"/>
      <c r="E27" s="2"/>
      <c r="F27" s="42" t="s">
        <v>5</v>
      </c>
      <c r="G27" s="6">
        <f t="shared" si="50"/>
        <v>0.83333333333333337</v>
      </c>
      <c r="H27" s="15">
        <f>5/3</f>
        <v>1.6666666666666667</v>
      </c>
      <c r="I27" s="15">
        <f t="shared" ref="I27:Q27" si="60">H27*2</f>
        <v>3.3333333333333335</v>
      </c>
      <c r="J27" s="27">
        <f t="shared" si="60"/>
        <v>6.666666666666667</v>
      </c>
      <c r="K27" s="27">
        <f t="shared" si="60"/>
        <v>13.333333333333334</v>
      </c>
      <c r="L27" s="27">
        <f t="shared" si="60"/>
        <v>26.666666666666668</v>
      </c>
      <c r="M27" s="15">
        <f t="shared" si="60"/>
        <v>53.333333333333336</v>
      </c>
      <c r="N27" s="15">
        <f t="shared" si="60"/>
        <v>106.66666666666667</v>
      </c>
      <c r="O27" s="15">
        <f t="shared" si="60"/>
        <v>213.33333333333334</v>
      </c>
      <c r="P27" s="15">
        <f t="shared" si="60"/>
        <v>426.66666666666669</v>
      </c>
      <c r="Q27" s="15">
        <f t="shared" si="60"/>
        <v>853.33333333333337</v>
      </c>
    </row>
    <row r="28" spans="1:30" x14ac:dyDescent="0.25">
      <c r="A28" s="2"/>
      <c r="B28" s="2"/>
      <c r="C28" s="2"/>
      <c r="D28" s="2"/>
      <c r="E28" s="2"/>
      <c r="F28" s="30" t="s">
        <v>21</v>
      </c>
      <c r="G28" s="6">
        <f t="shared" si="50"/>
        <v>0.88888888888888884</v>
      </c>
      <c r="H28" s="15">
        <f>16/9</f>
        <v>1.7777777777777777</v>
      </c>
      <c r="I28" s="28">
        <f t="shared" ref="I28:Q28" si="61">H28*2</f>
        <v>3.5555555555555554</v>
      </c>
      <c r="J28" s="15">
        <f t="shared" si="61"/>
        <v>7.1111111111111107</v>
      </c>
      <c r="K28" s="15">
        <f t="shared" si="61"/>
        <v>14.222222222222221</v>
      </c>
      <c r="L28" s="15">
        <f t="shared" si="61"/>
        <v>28.444444444444443</v>
      </c>
      <c r="M28" s="15">
        <f t="shared" si="61"/>
        <v>56.888888888888886</v>
      </c>
      <c r="N28" s="15">
        <f t="shared" si="61"/>
        <v>113.77777777777777</v>
      </c>
      <c r="O28" s="15">
        <f t="shared" si="61"/>
        <v>227.55555555555554</v>
      </c>
      <c r="P28" s="15">
        <f t="shared" si="61"/>
        <v>455.11111111111109</v>
      </c>
      <c r="Q28" s="15">
        <f t="shared" si="61"/>
        <v>910.22222222222217</v>
      </c>
    </row>
    <row r="29" spans="1:30" x14ac:dyDescent="0.25">
      <c r="A29" s="2"/>
      <c r="B29" s="2"/>
      <c r="C29" s="2"/>
      <c r="D29" s="2"/>
      <c r="E29" s="2"/>
      <c r="F29" s="33" t="s">
        <v>6</v>
      </c>
      <c r="G29" s="6">
        <f t="shared" si="50"/>
        <v>0.9375</v>
      </c>
      <c r="H29" s="15">
        <f>15/8</f>
        <v>1.875</v>
      </c>
      <c r="I29" s="15">
        <f t="shared" ref="I29:Q29" si="62">H29*2</f>
        <v>3.75</v>
      </c>
      <c r="J29" s="32">
        <f t="shared" si="62"/>
        <v>7.5</v>
      </c>
      <c r="K29" s="15">
        <f t="shared" si="62"/>
        <v>15</v>
      </c>
      <c r="L29" s="15">
        <f t="shared" si="62"/>
        <v>30</v>
      </c>
      <c r="M29" s="15">
        <f t="shared" si="62"/>
        <v>60</v>
      </c>
      <c r="N29" s="15">
        <f t="shared" si="62"/>
        <v>120</v>
      </c>
      <c r="O29" s="15">
        <f t="shared" si="62"/>
        <v>240</v>
      </c>
      <c r="P29" s="15">
        <f t="shared" si="62"/>
        <v>480</v>
      </c>
      <c r="Q29" s="15">
        <f t="shared" si="62"/>
        <v>960</v>
      </c>
    </row>
    <row r="30" spans="1:30" x14ac:dyDescent="0.25">
      <c r="A30" s="2"/>
      <c r="B30" s="2"/>
      <c r="C30" s="2"/>
      <c r="D30" s="2"/>
      <c r="E30" s="2"/>
    </row>
    <row r="31" spans="1:30" x14ac:dyDescent="0.25">
      <c r="A31" s="2"/>
      <c r="B31" s="2"/>
      <c r="C31" s="2"/>
      <c r="D31" s="2"/>
      <c r="E31" s="2"/>
    </row>
    <row r="32" spans="1:30" x14ac:dyDescent="0.25">
      <c r="A32" s="2"/>
      <c r="B32" s="2"/>
      <c r="C32" s="2"/>
      <c r="D32" s="2"/>
      <c r="E32" s="2"/>
    </row>
    <row r="33" spans="1:6" x14ac:dyDescent="0.25">
      <c r="A33" s="2"/>
      <c r="B33" s="2"/>
      <c r="C33" s="2"/>
      <c r="D33" s="2"/>
      <c r="E33" s="2"/>
    </row>
    <row r="34" spans="1:6" x14ac:dyDescent="0.25">
      <c r="A34" s="2"/>
      <c r="B34" s="2"/>
      <c r="C34" s="2"/>
      <c r="D34" s="2"/>
      <c r="E34" s="2"/>
    </row>
    <row r="35" spans="1:6" x14ac:dyDescent="0.25">
      <c r="A35" s="5"/>
      <c r="B35" s="2"/>
      <c r="C35" s="2"/>
      <c r="D35" s="2"/>
      <c r="E35" s="2"/>
    </row>
    <row r="36" spans="1:6" x14ac:dyDescent="0.25">
      <c r="A36" s="2"/>
      <c r="B36" s="2"/>
      <c r="C36" s="2"/>
      <c r="D36" s="2"/>
      <c r="E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R19"/>
  <sheetViews>
    <sheetView tabSelected="1" topLeftCell="A7" workbookViewId="0">
      <selection activeCell="C8" sqref="C8"/>
    </sheetView>
  </sheetViews>
  <sheetFormatPr defaultRowHeight="15" x14ac:dyDescent="0.25"/>
  <cols>
    <col min="1" max="1" width="2.140625" customWidth="1"/>
    <col min="2" max="17" width="10.5703125" customWidth="1"/>
    <col min="18" max="18" width="9.5703125" customWidth="1"/>
  </cols>
  <sheetData>
    <row r="4" spans="2:18" ht="15.75" thickBot="1" x14ac:dyDescent="0.3"/>
    <row r="5" spans="2:18" ht="33" customHeight="1" x14ac:dyDescent="0.25">
      <c r="D5" s="60"/>
      <c r="E5" s="61"/>
      <c r="F5" s="61"/>
      <c r="G5" s="61"/>
      <c r="H5" s="61"/>
      <c r="I5" s="61"/>
      <c r="J5" s="62"/>
    </row>
    <row r="6" spans="2:18" ht="33" customHeight="1" thickBot="1" x14ac:dyDescent="0.3">
      <c r="C6" s="67" t="s">
        <v>37</v>
      </c>
      <c r="D6" s="64"/>
      <c r="E6" s="65"/>
      <c r="F6" s="65"/>
      <c r="G6" s="65"/>
      <c r="H6" s="65"/>
      <c r="I6" s="65"/>
      <c r="J6" s="66"/>
    </row>
    <row r="7" spans="2:18" ht="33" customHeight="1" x14ac:dyDescent="0.25">
      <c r="C7" s="79">
        <v>1</v>
      </c>
      <c r="D7" s="86">
        <v>2</v>
      </c>
      <c r="E7" s="78">
        <v>3</v>
      </c>
      <c r="F7" s="78">
        <v>4</v>
      </c>
      <c r="G7" s="78">
        <v>5</v>
      </c>
      <c r="H7" s="78">
        <v>6</v>
      </c>
      <c r="I7" s="78">
        <v>7</v>
      </c>
      <c r="J7" s="87">
        <v>8</v>
      </c>
      <c r="K7" s="82">
        <v>9</v>
      </c>
      <c r="L7" s="69">
        <v>10</v>
      </c>
      <c r="M7" s="69">
        <v>11</v>
      </c>
      <c r="N7" s="69">
        <v>12</v>
      </c>
      <c r="O7" s="69">
        <v>13</v>
      </c>
      <c r="P7" s="69">
        <v>14</v>
      </c>
      <c r="Q7" s="69">
        <v>15</v>
      </c>
      <c r="R7" s="69">
        <v>16</v>
      </c>
    </row>
    <row r="8" spans="2:18" ht="33" customHeight="1" x14ac:dyDescent="0.25">
      <c r="C8" s="81"/>
      <c r="D8" s="88"/>
      <c r="E8" s="71"/>
      <c r="F8" s="71"/>
      <c r="G8" s="71"/>
      <c r="H8" s="71"/>
      <c r="I8" s="71"/>
      <c r="J8" s="89"/>
      <c r="K8" s="83"/>
      <c r="L8" s="71"/>
      <c r="M8" s="70"/>
      <c r="N8" s="71"/>
      <c r="O8" s="70"/>
      <c r="P8" s="72"/>
      <c r="Q8" s="71"/>
      <c r="R8" s="71"/>
    </row>
    <row r="9" spans="2:18" ht="33" customHeight="1" x14ac:dyDescent="0.25">
      <c r="C9" s="80" t="s">
        <v>14</v>
      </c>
      <c r="D9" s="90" t="s">
        <v>14</v>
      </c>
      <c r="E9" s="68" t="s">
        <v>15</v>
      </c>
      <c r="F9" s="68" t="s">
        <v>14</v>
      </c>
      <c r="G9" s="68" t="s">
        <v>16</v>
      </c>
      <c r="H9" s="68" t="s">
        <v>15</v>
      </c>
      <c r="I9" s="68" t="s">
        <v>17</v>
      </c>
      <c r="J9" s="91" t="s">
        <v>14</v>
      </c>
      <c r="K9" s="84" t="s">
        <v>18</v>
      </c>
      <c r="L9" s="68" t="s">
        <v>16</v>
      </c>
      <c r="M9" s="68" t="s">
        <v>40</v>
      </c>
      <c r="N9" s="68" t="s">
        <v>15</v>
      </c>
      <c r="O9" s="68" t="s">
        <v>41</v>
      </c>
      <c r="P9" s="68" t="s">
        <v>17</v>
      </c>
      <c r="Q9" s="68" t="s">
        <v>19</v>
      </c>
      <c r="R9" s="68" t="s">
        <v>14</v>
      </c>
    </row>
    <row r="10" spans="2:18" ht="33" customHeight="1" x14ac:dyDescent="0.25">
      <c r="B10" s="68" t="s">
        <v>0</v>
      </c>
      <c r="C10" s="80" t="s">
        <v>4</v>
      </c>
      <c r="D10" s="90" t="s">
        <v>2</v>
      </c>
      <c r="E10" s="68" t="s">
        <v>21</v>
      </c>
      <c r="F10" s="68" t="s">
        <v>1</v>
      </c>
      <c r="G10" s="68" t="s">
        <v>42</v>
      </c>
      <c r="H10" s="68" t="s">
        <v>43</v>
      </c>
      <c r="I10" s="68" t="s">
        <v>6</v>
      </c>
      <c r="J10" s="91" t="s">
        <v>44</v>
      </c>
      <c r="K10" s="84" t="s">
        <v>45</v>
      </c>
      <c r="L10" s="68" t="s">
        <v>3</v>
      </c>
      <c r="M10" s="68" t="s">
        <v>46</v>
      </c>
      <c r="N10" s="68" t="s">
        <v>47</v>
      </c>
      <c r="O10" s="68" t="s">
        <v>5</v>
      </c>
      <c r="P10" s="68" t="s">
        <v>48</v>
      </c>
      <c r="Q10" s="68" t="s">
        <v>27</v>
      </c>
    </row>
    <row r="11" spans="2:18" ht="33" customHeight="1" x14ac:dyDescent="0.25">
      <c r="B11" s="73"/>
      <c r="C11" s="81"/>
      <c r="D11" s="88"/>
      <c r="E11" s="72"/>
      <c r="F11" s="71"/>
      <c r="G11" s="73"/>
      <c r="H11" s="73"/>
      <c r="I11" s="71"/>
      <c r="J11" s="89"/>
      <c r="K11" s="85"/>
      <c r="L11" s="74"/>
      <c r="M11" s="74"/>
      <c r="N11" s="73"/>
      <c r="O11" s="74"/>
      <c r="P11" s="70"/>
      <c r="Q11" s="70"/>
    </row>
    <row r="12" spans="2:18" ht="33" customHeight="1" thickBot="1" x14ac:dyDescent="0.3">
      <c r="B12" s="69">
        <v>0.5</v>
      </c>
      <c r="C12" s="79">
        <v>1.5</v>
      </c>
      <c r="D12" s="92">
        <v>2.5</v>
      </c>
      <c r="E12" s="76">
        <v>3.5</v>
      </c>
      <c r="F12" s="76">
        <v>4.5</v>
      </c>
      <c r="G12" s="76">
        <v>5.5</v>
      </c>
      <c r="H12" s="76">
        <v>6.5</v>
      </c>
      <c r="I12" s="76">
        <v>7.5</v>
      </c>
      <c r="J12" s="93">
        <v>8.5</v>
      </c>
      <c r="K12" s="82">
        <f>J12+1</f>
        <v>9.5</v>
      </c>
      <c r="L12" s="69">
        <f t="shared" ref="L12:Q12" si="0">K12+1</f>
        <v>10.5</v>
      </c>
      <c r="M12" s="69">
        <f t="shared" si="0"/>
        <v>11.5</v>
      </c>
      <c r="N12" s="69">
        <f t="shared" si="0"/>
        <v>12.5</v>
      </c>
      <c r="O12" s="69">
        <f t="shared" si="0"/>
        <v>13.5</v>
      </c>
      <c r="P12" s="69">
        <f t="shared" si="0"/>
        <v>14.5</v>
      </c>
      <c r="Q12" s="69">
        <f t="shared" si="0"/>
        <v>15.5</v>
      </c>
    </row>
    <row r="13" spans="2:18" ht="33" customHeight="1" x14ac:dyDescent="0.25">
      <c r="B13" s="67"/>
      <c r="C13" s="63" t="s">
        <v>38</v>
      </c>
      <c r="D13" s="60"/>
      <c r="E13" s="61"/>
      <c r="F13" s="61"/>
      <c r="G13" s="61"/>
      <c r="H13" s="61"/>
      <c r="I13" s="61"/>
      <c r="J13" s="62"/>
    </row>
    <row r="14" spans="2:18" ht="33" customHeight="1" thickBot="1" x14ac:dyDescent="0.3">
      <c r="C14" s="63"/>
      <c r="D14" s="64"/>
      <c r="E14" s="65"/>
      <c r="F14" s="65"/>
      <c r="G14" s="65"/>
      <c r="H14" s="65"/>
      <c r="I14" s="65"/>
      <c r="J14" s="66"/>
    </row>
    <row r="17" spans="8:13" ht="57" customHeight="1" x14ac:dyDescent="0.25">
      <c r="H17" s="75" t="s">
        <v>39</v>
      </c>
    </row>
    <row r="19" spans="8:13" x14ac:dyDescent="0.25">
      <c r="J19" s="77"/>
      <c r="M19" s="77"/>
    </row>
  </sheetData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Sheet1</vt:lpstr>
      <vt:lpstr>TISK</vt:lpstr>
      <vt:lpstr>Sheet1!Oblast_tisku</vt:lpstr>
      <vt:lpstr>TISK!Oblast_tisku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2021-06-18T14:43:39Z</dcterms:modified>
</cp:coreProperties>
</file>